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SL BA\Fitti passivi ASL BA\Documenti generici 2020-2021\"/>
    </mc:Choice>
  </mc:AlternateContent>
  <bookViews>
    <workbookView xWindow="0" yWindow="0" windowWidth="16065" windowHeight="7470"/>
  </bookViews>
  <sheets>
    <sheet name="Locazioni ASL BA" sheetId="1" r:id="rId1"/>
  </sheets>
  <definedNames>
    <definedName name="_xlnm._FilterDatabase" localSheetId="0" hidden="1">'Locazioni ASL BA'!$D$3:$D$92</definedName>
    <definedName name="_xlnm.Print_Area" localSheetId="0">'Locazioni ASL BA'!$A$1:$H$90</definedName>
  </definedNames>
  <calcPr calcId="162913"/>
</workbook>
</file>

<file path=xl/calcChain.xml><?xml version="1.0" encoding="utf-8"?>
<calcChain xmlns="http://schemas.openxmlformats.org/spreadsheetml/2006/main">
  <c r="G86" i="1" l="1"/>
  <c r="G89" i="1"/>
  <c r="G88" i="1"/>
  <c r="G81" i="1"/>
  <c r="G79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G9" i="1"/>
  <c r="G15" i="1"/>
  <c r="G25" i="1"/>
  <c r="G33" i="1"/>
  <c r="G37" i="1"/>
  <c r="G40" i="1"/>
  <c r="G56" i="1"/>
  <c r="G72" i="1"/>
  <c r="G74" i="1"/>
  <c r="G76" i="1"/>
</calcChain>
</file>

<file path=xl/sharedStrings.xml><?xml version="1.0" encoding="utf-8"?>
<sst xmlns="http://schemas.openxmlformats.org/spreadsheetml/2006/main" count="436" uniqueCount="304">
  <si>
    <t>INDIRIZZO IMMOBILE LOCATO</t>
  </si>
  <si>
    <t>SERVIZIO</t>
  </si>
  <si>
    <t>ALTAMURA</t>
  </si>
  <si>
    <t>VIA MILANO, 21/F</t>
  </si>
  <si>
    <t>VIA MILANO, 19/21</t>
  </si>
  <si>
    <t>SER. FARMACEUTICO TERR.</t>
  </si>
  <si>
    <t>VIA VITTIME DI VIA FANI</t>
  </si>
  <si>
    <t>UFFICI SANITARI ED AMM/VI VARI</t>
  </si>
  <si>
    <t>VIA MILANO, 21/E</t>
  </si>
  <si>
    <t>SEDE SERT</t>
  </si>
  <si>
    <t>POLIAMBULATORIO</t>
  </si>
  <si>
    <t>VIA LAUDATI ANG. VIA SEGNI</t>
  </si>
  <si>
    <t>U.P. PROTESI E RIABILITAZIONE</t>
  </si>
  <si>
    <t>VIA IV NOVEMBRE, 4</t>
  </si>
  <si>
    <t>CONS. FAM.</t>
  </si>
  <si>
    <t>VIA LONGO</t>
  </si>
  <si>
    <t>CENTRO RIABILITATIVO</t>
  </si>
  <si>
    <t>SISP</t>
  </si>
  <si>
    <t>VIA S.G. BOSCO ANG. MARTIN LUTER KING</t>
  </si>
  <si>
    <t>SANTERAMO IN COLLE</t>
  </si>
  <si>
    <t>VIA TOGLIATTI, 9,11, 13</t>
  </si>
  <si>
    <t>DIP. PREV.</t>
  </si>
  <si>
    <t>VIA PAISIELLO, 2</t>
  </si>
  <si>
    <t>SERT</t>
  </si>
  <si>
    <t>BITONTO</t>
  </si>
  <si>
    <t>PIAZZA CASTELLO, 2</t>
  </si>
  <si>
    <t>SIM</t>
  </si>
  <si>
    <t>VIA MAZZINI, 46</t>
  </si>
  <si>
    <t>CENTRO SOCIAL. "UNA TECA PER TUTTI"</t>
  </si>
  <si>
    <t>VIA G. COMES, 86</t>
  </si>
  <si>
    <t>AMB. SPECIALISTICI</t>
  </si>
  <si>
    <t>CORATO</t>
  </si>
  <si>
    <t>VIALE V. VENETO 14</t>
  </si>
  <si>
    <t>CONSULTORIO FAMILIARE</t>
  </si>
  <si>
    <t>SERV. RIAB.</t>
  </si>
  <si>
    <t>VIALE CADORNA, 14</t>
  </si>
  <si>
    <t>SERVIZIO VETERINARIO</t>
  </si>
  <si>
    <t>RUVO DI PUGLIA</t>
  </si>
  <si>
    <t>VIA MAMELI</t>
  </si>
  <si>
    <t xml:space="preserve">TERLIZZI </t>
  </si>
  <si>
    <t>VIA ASTI, 6</t>
  </si>
  <si>
    <t>MONOPOLI</t>
  </si>
  <si>
    <t>VIA GIOVANNI PAOLO I</t>
  </si>
  <si>
    <t>EX CPR</t>
  </si>
  <si>
    <t>GIOIA DEL COLLE</t>
  </si>
  <si>
    <t>VIA PAOLO VI</t>
  </si>
  <si>
    <t>CENTRO DIURNO E AMB. SIM SERV. VET</t>
  </si>
  <si>
    <t>VIA D'ANNUNZIO, 74-76-78</t>
  </si>
  <si>
    <t>CONVERSANO</t>
  </si>
  <si>
    <t>VIA FRATELLI PASCALE, 43/51</t>
  </si>
  <si>
    <t>NOCI</t>
  </si>
  <si>
    <t>VIA G. FORTUNATO</t>
  </si>
  <si>
    <t>VIA DE AMICIS, 26</t>
  </si>
  <si>
    <t>COMMISSIONE INV. CIVILI</t>
  </si>
  <si>
    <t>VIA DE AMICIS, 28</t>
  </si>
  <si>
    <t>VIA E. DE AMICIS, 28</t>
  </si>
  <si>
    <t>BARI</t>
  </si>
  <si>
    <t>VIA MURAT, 1</t>
  </si>
  <si>
    <t>SPESAL</t>
  </si>
  <si>
    <t>VIA OSPEDALE DI VENERE, 110</t>
  </si>
  <si>
    <t>VIA OMODEO, 7</t>
  </si>
  <si>
    <t>EX SCUOLA MEDIA A.MORO - ENZITETO</t>
  </si>
  <si>
    <t>CONS. FAM. E G.M.</t>
  </si>
  <si>
    <t>VIA AQUILINO, 1 P.T.</t>
  </si>
  <si>
    <t>G.M. E 118</t>
  </si>
  <si>
    <t>CENTRO DIREZIONALE JAPIGIA - DSS 8</t>
  </si>
  <si>
    <t>VIA FERMI ANG. VIA DE GASPERI</t>
  </si>
  <si>
    <t>SERVIZI SANITARI PER DSS 10</t>
  </si>
  <si>
    <t>MODUGNO</t>
  </si>
  <si>
    <t>ADELFIA</t>
  </si>
  <si>
    <t>VIA MARCONI, 12 - 12A</t>
  </si>
  <si>
    <t xml:space="preserve">SISP </t>
  </si>
  <si>
    <t>TRIGGIANO</t>
  </si>
  <si>
    <t>BITRITTO</t>
  </si>
  <si>
    <t>VIA T. FIORE, 16</t>
  </si>
  <si>
    <t>VIA T. FIORE, 18</t>
  </si>
  <si>
    <t>VIA VOLPE, 1</t>
  </si>
  <si>
    <t>VIA PASCOLI, 23</t>
  </si>
  <si>
    <t>G.M. CONS. FAM</t>
  </si>
  <si>
    <t>BITETTO</t>
  </si>
  <si>
    <t>VICO PALO ANG. VIA BALENZANO</t>
  </si>
  <si>
    <t>SISP + G.M.</t>
  </si>
  <si>
    <t>VIA VOLTA, 25</t>
  </si>
  <si>
    <t>DSS 10</t>
  </si>
  <si>
    <t>VIA VOLTA ANG. VIA CASALINO</t>
  </si>
  <si>
    <t>CONS. FAMILIARE</t>
  </si>
  <si>
    <t>VIA DEI MILLE, 29</t>
  </si>
  <si>
    <t>SERVIZIO VETERINARIO - DSM</t>
  </si>
  <si>
    <t>VIA CACUDI, 31</t>
  </si>
  <si>
    <t>CENTRO DIREZIONALE S. PAOLO      POLIAMBULATORI</t>
  </si>
  <si>
    <t>PIAZZA UMBERTO 7</t>
  </si>
  <si>
    <t>CENTRO RIABIL. DISABILI</t>
  </si>
  <si>
    <t>VIA PRINCIPE DI PIEMONTE, 22</t>
  </si>
  <si>
    <t>SERVIZIO CONTINUITA' ASSIST. E CENTRO PRELIEVI</t>
  </si>
  <si>
    <t>BARI - CARBONARA</t>
  </si>
  <si>
    <t>BARI - TORRE A MARE</t>
  </si>
  <si>
    <t>A.N.M.I.G.</t>
  </si>
  <si>
    <t>CSM E SERV. Neuropsichiatria inf.</t>
  </si>
  <si>
    <t>VIA C. PISONIO, 4/12 -18 e 20/28</t>
  </si>
  <si>
    <t>VIA X MARZO, 45</t>
  </si>
  <si>
    <t>CSM BARI 9</t>
  </si>
  <si>
    <t>SERVIZIO VETERINARIO - SPESAL</t>
  </si>
  <si>
    <t>VICO II OBERDAN 34,36</t>
  </si>
  <si>
    <t xml:space="preserve">PROPRIETARI </t>
  </si>
  <si>
    <t>CSM</t>
  </si>
  <si>
    <t>DEP. FARMACEUTICO e  Guardia .M.</t>
  </si>
  <si>
    <t>VIA CARNEVALE</t>
  </si>
  <si>
    <t>VIA PALESTRO, 60</t>
  </si>
  <si>
    <t>FARMACIA TERRITORIALE</t>
  </si>
  <si>
    <t>CSM-DSM</t>
  </si>
  <si>
    <t xml:space="preserve">BARI </t>
  </si>
  <si>
    <t>VIA PODGORA DAL N. 63 AL N. 85</t>
  </si>
  <si>
    <t>CSM BARI EST</t>
  </si>
  <si>
    <t>VIA PAPALIA, 16</t>
  </si>
  <si>
    <t>ANGIULLI 34/34A/36</t>
  </si>
  <si>
    <t>AMBULATORIO/ARCHIVIO/DEPOSITO</t>
  </si>
  <si>
    <t>VIA AMENDOLA 124/B</t>
  </si>
  <si>
    <t>VICO OBERDAN 30/32</t>
  </si>
  <si>
    <t>VIA PARADISO DAL N. 18/A AL N. 18/P</t>
  </si>
  <si>
    <t>TURI</t>
  </si>
  <si>
    <t>UFFICI SANITARI</t>
  </si>
  <si>
    <t>VIA VITTORIO VENETO, 20</t>
  </si>
  <si>
    <t>SEDE AMBULATORI E SERVIZI VARI</t>
  </si>
  <si>
    <t>DSS 9 E DIP PREV</t>
  </si>
  <si>
    <t>P.ZZA VITTORIO VENETO, 35</t>
  </si>
  <si>
    <t>SER. SANITARI ED AMM.VI</t>
  </si>
  <si>
    <t>MOLFETTA</t>
  </si>
  <si>
    <t>VIA TOGLIATTI 6/C</t>
  </si>
  <si>
    <t>CAPURSO</t>
  </si>
  <si>
    <t>VIA D. EGIDIO, 1/3</t>
  </si>
  <si>
    <t>GIOVINAZZO</t>
  </si>
  <si>
    <t>GM SIM SISP</t>
  </si>
  <si>
    <t>VIA GIOVANNI XXIII</t>
  </si>
  <si>
    <t>PRONTO SOCCORSO E POLIAMBULATORI VARI</t>
  </si>
  <si>
    <t>VIA DANTE 209/C</t>
  </si>
  <si>
    <t>CSM 10</t>
  </si>
  <si>
    <t>VIA QUASIMODO,27</t>
  </si>
  <si>
    <t>VIA VACCARELLA, 42, 42/a, 42/c, 42/D, 42/e</t>
  </si>
  <si>
    <t>VIA VACCARELLA 36/38/40</t>
  </si>
  <si>
    <t>VICO II OBERDAN 26/28</t>
  </si>
  <si>
    <t>VIA VACCARELLA 32/34/ VICO II OBERDAN 44</t>
  </si>
  <si>
    <t>GRUMO APPULA</t>
  </si>
  <si>
    <t>VIA MONTEVERDE 87/31</t>
  </si>
  <si>
    <t>POLIGNANO A MARE</t>
  </si>
  <si>
    <t>VIA VIVARINI, 2 ANG. VIA PARCO DEL LAURO</t>
  </si>
  <si>
    <t>SERVIZIO IGIENE PUBBLICA</t>
  </si>
  <si>
    <t>P.zza Cisternino pt e 1 piano</t>
  </si>
  <si>
    <t>IGIENE PUBBLICA - SERV. VETERINARIO - UFF. INVALIDI - SESPAL - SISP - SIAN</t>
  </si>
  <si>
    <t>VIA PASUBIO 171-173-175</t>
  </si>
  <si>
    <t>VIA DON GNOCCHI S. PAOLO</t>
  </si>
  <si>
    <t>VIA D'AZEGLIO,36</t>
  </si>
  <si>
    <t>DEP. SERV. FARM. TERRITORIALE</t>
  </si>
  <si>
    <t>SERV. TOSSICODIPENDENZE</t>
  </si>
  <si>
    <t xml:space="preserve">II E III TRAV. CIA CADUTI SUL LAVORO </t>
  </si>
  <si>
    <t>DP</t>
  </si>
  <si>
    <t>OSPEDALE DI VENERE</t>
  </si>
  <si>
    <t>GUARDIA MEDICA E RIABILITAZIONE</t>
  </si>
  <si>
    <t>DSM/DEPOSITO</t>
  </si>
  <si>
    <t>SERV. VETERINARIO</t>
  </si>
  <si>
    <t>ASL BA - AREA GESTIONE TECNICA</t>
  </si>
  <si>
    <t>CONSULTORIO FAMILIARE - UFFICI VARI</t>
  </si>
  <si>
    <t>SISP - CENTRO VACCINAZIONI</t>
  </si>
  <si>
    <t>VIA ANGIULLI 40/40A/40B</t>
  </si>
  <si>
    <t>p.t.</t>
  </si>
  <si>
    <t>p.t. seminterrato, androne e cortile</t>
  </si>
  <si>
    <t>p.t. e cortile</t>
  </si>
  <si>
    <t xml:space="preserve">1-2-3 piano - p.t. </t>
  </si>
  <si>
    <t>p.t. - 1 piano</t>
  </si>
  <si>
    <t>p.t. 490 mq. + cortile 50 mq.</t>
  </si>
  <si>
    <t>2 piano</t>
  </si>
  <si>
    <t>1 piano</t>
  </si>
  <si>
    <t>p.t</t>
  </si>
  <si>
    <t>VIA AQUILINO, 1 - PIANO 2</t>
  </si>
  <si>
    <t>VIA F. VECCHIO. 3 già Via Pasubio 149 ang. Via G. Petroni</t>
  </si>
  <si>
    <t>DSS Unico</t>
  </si>
  <si>
    <t>Intero immobile eccetto p. int. mq. 1705 + 1200 parcheggio</t>
  </si>
  <si>
    <t xml:space="preserve">piano T - 1 - 2 </t>
  </si>
  <si>
    <t>p. rialzato 539 mq. e 1° piano 280 mq.</t>
  </si>
  <si>
    <t>p.t.-1-2-3-4-5</t>
  </si>
  <si>
    <t>P.T.</t>
  </si>
  <si>
    <t xml:space="preserve">P.T. 1 E 2 </t>
  </si>
  <si>
    <t>p.t. - p.i.</t>
  </si>
  <si>
    <t>1° piano</t>
  </si>
  <si>
    <t>DSS UNICO</t>
  </si>
  <si>
    <t>P.T. + 30 POSTI AUTO</t>
  </si>
  <si>
    <t xml:space="preserve">P. RIALZATO  </t>
  </si>
  <si>
    <t>P.T. - P.I.</t>
  </si>
  <si>
    <t>PT</t>
  </si>
  <si>
    <t>P.T. E 1 PIANO</t>
  </si>
  <si>
    <t>p.r.</t>
  </si>
  <si>
    <t>VIA MODUGNO, 15, 17, 19</t>
  </si>
  <si>
    <t>P.T. 194+14 AREA SCOPERTA</t>
  </si>
  <si>
    <t>P.T. - 1 e 2 PIANO</t>
  </si>
  <si>
    <t>intero stabile mq. 1500 e mq. 6400 scoperto</t>
  </si>
  <si>
    <t>P.I. - P.T. - 1 2 3 4 PIANO</t>
  </si>
  <si>
    <t xml:space="preserve">p.s.70 mq. + p.t. 300 mq. </t>
  </si>
  <si>
    <t>1 PIANTO E QUOTA PARTE PIANO TERRA</t>
  </si>
  <si>
    <t>Piano terra mq. 1090 + area scoperta 215 mq.</t>
  </si>
  <si>
    <t>p.t. + 1 piano</t>
  </si>
  <si>
    <t>P.T. CIVICI 4-12 MQ. 180+20MQ VANO BOX  + 1 PIANO CIVICO 18 290 MQ. + PIANO TERRA 20-28 MQ. 180</t>
  </si>
  <si>
    <t>pr. 140mq. +34,73 mq. veranda + 33,87 cortile</t>
  </si>
  <si>
    <t>P.T. MQ. 244 + AREA SCOPERTA MQ. 48 - + P.I. MQ. 146</t>
  </si>
  <si>
    <t>RIALZATO</t>
  </si>
  <si>
    <t>INTERO</t>
  </si>
  <si>
    <t>PIANO INT. TERRA 1 2 3 PIANO</t>
  </si>
  <si>
    <t>1 PIANO 327,7 MQ. E PARCHEGGIO 190 MQ.</t>
  </si>
  <si>
    <t>PT+ 1° PIANO</t>
  </si>
  <si>
    <t>NPIA</t>
  </si>
  <si>
    <t>VIALE CADORNA, 12/F-G-H nonché strada privata 12/e da int. 1 a 7</t>
  </si>
  <si>
    <t xml:space="preserve">VIA E. TOTI, nn. 38,42, 46 e 48 </t>
  </si>
  <si>
    <t>VIA D'AZEGLIO,38</t>
  </si>
  <si>
    <t>VIA QUASIMODO,37</t>
  </si>
  <si>
    <t>VIA QUASIMODO,13</t>
  </si>
  <si>
    <t>VIA ORIENTE, 14</t>
  </si>
  <si>
    <t>VIA MILANO, 21/D</t>
  </si>
  <si>
    <t>VIA G. PETRONI 47/F-G</t>
  </si>
  <si>
    <t>Intero immobile mq. 245 piano cantinato -  mq. 247 piano terra - n. 6 appartamenti con mq. 159,60 cadauno</t>
  </si>
  <si>
    <t>CELLAMARE</t>
  </si>
  <si>
    <t>Uffico di Igiene - Vaccinazioni -SERT - Servizio Veterinario e Servizio Farmaceutico</t>
  </si>
  <si>
    <t>SIM COMMISSIONE INV.  SERVIZIO I.P.</t>
  </si>
  <si>
    <t>PIANO</t>
  </si>
  <si>
    <t>SUPERFICIE</t>
  </si>
  <si>
    <t>INIZIO CONTRATTO</t>
  </si>
  <si>
    <t xml:space="preserve">N. </t>
  </si>
  <si>
    <t>CITTA' IMMOBILE LOCATO</t>
  </si>
  <si>
    <t>Palazzina 1517+1057+20 posti parcheggio</t>
  </si>
  <si>
    <t>VIA CONTE SABINI</t>
  </si>
  <si>
    <t xml:space="preserve">BARI S. SPIRITO -  LOC. S. PIO </t>
  </si>
  <si>
    <t>GRAVINA IN PUGLIA</t>
  </si>
  <si>
    <t>CASSANO DELLE MURGE</t>
  </si>
  <si>
    <t>ACQUAVIVA DELLE FONTI</t>
  </si>
  <si>
    <t xml:space="preserve">Contratti di locazione, comodati e/o concessioni a titoli onerosi in corso </t>
  </si>
  <si>
    <t>F. G.</t>
  </si>
  <si>
    <t>DITTA I. SRL</t>
  </si>
  <si>
    <t>V. I.</t>
  </si>
  <si>
    <t>M. A.</t>
  </si>
  <si>
    <t xml:space="preserve">DITTA S. SNC </t>
  </si>
  <si>
    <t>R. C. M.</t>
  </si>
  <si>
    <t>DI T. M. C.</t>
  </si>
  <si>
    <t>C. DI A.</t>
  </si>
  <si>
    <t>DITTA E. S. C.</t>
  </si>
  <si>
    <t xml:space="preserve">DITTA M. F. </t>
  </si>
  <si>
    <t>G. SRL E V. I.</t>
  </si>
  <si>
    <t>I. J.</t>
  </si>
  <si>
    <t xml:space="preserve">L. V. E M. </t>
  </si>
  <si>
    <t>C. DI B.</t>
  </si>
  <si>
    <t>DI C. A. A.</t>
  </si>
  <si>
    <t xml:space="preserve">G.I.M. SS </t>
  </si>
  <si>
    <t>I.C.A. SRL</t>
  </si>
  <si>
    <t>N. G. I.</t>
  </si>
  <si>
    <t xml:space="preserve">S. M./C./P. </t>
  </si>
  <si>
    <t>F. SPA</t>
  </si>
  <si>
    <t>DITTA E.</t>
  </si>
  <si>
    <t>DITTA N. G. S.U.R.L.</t>
  </si>
  <si>
    <t>B. C.</t>
  </si>
  <si>
    <t>P. A.</t>
  </si>
  <si>
    <t>I. L.</t>
  </si>
  <si>
    <t>DITTA S.</t>
  </si>
  <si>
    <t>L. M. L.</t>
  </si>
  <si>
    <t>DITTA F. SRL</t>
  </si>
  <si>
    <t>M.</t>
  </si>
  <si>
    <t>A.S.P. O. P.</t>
  </si>
  <si>
    <t>M. G. E A.</t>
  </si>
  <si>
    <t>DE M. DE M. R.</t>
  </si>
  <si>
    <t>V. A. VED. A.</t>
  </si>
  <si>
    <t>L. M. C.</t>
  </si>
  <si>
    <t>DE N. M. D.</t>
  </si>
  <si>
    <t>G. M. S.</t>
  </si>
  <si>
    <t>M. G.</t>
  </si>
  <si>
    <t>C. A.</t>
  </si>
  <si>
    <t>T. R.</t>
  </si>
  <si>
    <t>S. V.</t>
  </si>
  <si>
    <t>C. DI C.</t>
  </si>
  <si>
    <t>D'A. A. E M.</t>
  </si>
  <si>
    <t>R. P. – N. F. S.</t>
  </si>
  <si>
    <t>R. A. – N. V.</t>
  </si>
  <si>
    <t>C. S.</t>
  </si>
  <si>
    <t>C. C. G. E B.</t>
  </si>
  <si>
    <t>AVV. M. Q.</t>
  </si>
  <si>
    <t>P. G.</t>
  </si>
  <si>
    <t>P. – M.</t>
  </si>
  <si>
    <t>I. D. S. DEL C.</t>
  </si>
  <si>
    <t>D'A. F.</t>
  </si>
  <si>
    <t>R. P.</t>
  </si>
  <si>
    <t>A. V.</t>
  </si>
  <si>
    <t>A. A. V.</t>
  </si>
  <si>
    <t>P. SS. P. E P.</t>
  </si>
  <si>
    <t>C. F.</t>
  </si>
  <si>
    <t>G. F.</t>
  </si>
  <si>
    <t>C.E.M.</t>
  </si>
  <si>
    <t>P. M. SS. A.</t>
  </si>
  <si>
    <t>E. S. SRL</t>
  </si>
  <si>
    <t>DITTA S. DI S. F.</t>
  </si>
  <si>
    <t>G. I.</t>
  </si>
  <si>
    <t>C. DI N.</t>
  </si>
  <si>
    <t>R. M. A.</t>
  </si>
  <si>
    <t>S. S.</t>
  </si>
  <si>
    <t>L. F.</t>
  </si>
  <si>
    <t xml:space="preserve">D. M. T. – P. L. V. </t>
  </si>
  <si>
    <t>A. G.</t>
  </si>
  <si>
    <t>P. M.</t>
  </si>
  <si>
    <t>G. C. SRL</t>
  </si>
  <si>
    <t>C. DI T.</t>
  </si>
  <si>
    <t>ARCA P.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</si>
</sst>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;[Red]#,##0.00"/>
  </numFmts>
  <fonts count="12" x14ac:knownFonts="1">
    <font>
      <sz val="10"/>
      <name val="Arial"/>
    </font>
    <font>
      <sz val="8"/>
      <name val="Arial"/>
      <family val="2"/>
    </font>
    <font>
      <b/>
      <sz val="72"/>
      <name val="Calibri"/>
      <family val="2"/>
      <scheme val="minor"/>
    </font>
    <font>
      <sz val="10"/>
      <name val="Calibri"/>
      <family val="2"/>
      <scheme val="minor"/>
    </font>
    <font>
      <b/>
      <sz val="50"/>
      <name val="Calibri"/>
      <family val="2"/>
      <scheme val="minor"/>
    </font>
    <font>
      <b/>
      <sz val="26"/>
      <name val="Calibri"/>
      <family val="2"/>
      <scheme val="minor"/>
    </font>
    <font>
      <b/>
      <sz val="36"/>
      <name val="Calibri"/>
      <family val="2"/>
      <scheme val="minor"/>
    </font>
    <font>
      <sz val="5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5" fontId="10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0" fontId="11" fillId="0" borderId="0" xfId="0" applyFont="1"/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view="pageBreakPreview" zoomScale="14" zoomScaleNormal="14" zoomScaleSheetLayoutView="14" zoomScalePageLayoutView="20" workbookViewId="0">
      <selection activeCell="D16" sqref="D16"/>
    </sheetView>
  </sheetViews>
  <sheetFormatPr defaultRowHeight="12.75" x14ac:dyDescent="0.2"/>
  <cols>
    <col min="1" max="1" width="20.5703125" style="1" bestFit="1" customWidth="1"/>
    <col min="2" max="2" width="134.42578125" style="1" customWidth="1"/>
    <col min="3" max="3" width="255.7109375" style="1" bestFit="1" customWidth="1"/>
    <col min="4" max="4" width="125.7109375" style="26" bestFit="1" customWidth="1"/>
    <col min="5" max="5" width="255.7109375" style="1" bestFit="1" customWidth="1"/>
    <col min="6" max="6" width="138" style="1" customWidth="1"/>
    <col min="7" max="7" width="50.140625" style="1" bestFit="1" customWidth="1"/>
    <col min="8" max="8" width="67.28515625" style="1" bestFit="1" customWidth="1"/>
    <col min="9" max="16384" width="9.140625" style="1"/>
  </cols>
  <sheetData>
    <row r="1" spans="1:8" ht="92.25" x14ac:dyDescent="0.2">
      <c r="A1" s="38" t="s">
        <v>159</v>
      </c>
      <c r="B1" s="38"/>
      <c r="C1" s="38"/>
      <c r="D1" s="38"/>
      <c r="E1" s="38"/>
      <c r="F1" s="38"/>
      <c r="G1" s="38"/>
      <c r="H1" s="38"/>
    </row>
    <row r="2" spans="1:8" ht="92.25" x14ac:dyDescent="0.2">
      <c r="A2" s="38" t="s">
        <v>231</v>
      </c>
      <c r="B2" s="38"/>
      <c r="C2" s="38"/>
      <c r="D2" s="38"/>
      <c r="E2" s="38"/>
      <c r="F2" s="38"/>
      <c r="G2" s="38"/>
      <c r="H2" s="38"/>
    </row>
    <row r="3" spans="1:8" s="7" customFormat="1" ht="129" x14ac:dyDescent="0.2">
      <c r="A3" s="2" t="s">
        <v>223</v>
      </c>
      <c r="B3" s="3" t="s">
        <v>224</v>
      </c>
      <c r="C3" s="4" t="s">
        <v>0</v>
      </c>
      <c r="D3" s="5" t="s">
        <v>103</v>
      </c>
      <c r="E3" s="6" t="s">
        <v>1</v>
      </c>
      <c r="F3" s="6" t="s">
        <v>220</v>
      </c>
      <c r="G3" s="6" t="s">
        <v>221</v>
      </c>
      <c r="H3" s="6" t="s">
        <v>222</v>
      </c>
    </row>
    <row r="4" spans="1:8" s="13" customFormat="1" ht="64.5" x14ac:dyDescent="0.2">
      <c r="A4" s="2">
        <v>1</v>
      </c>
      <c r="B4" s="8" t="s">
        <v>230</v>
      </c>
      <c r="C4" s="9" t="s">
        <v>4</v>
      </c>
      <c r="D4" s="10" t="s">
        <v>232</v>
      </c>
      <c r="E4" s="11" t="s">
        <v>5</v>
      </c>
      <c r="F4" s="6" t="s">
        <v>163</v>
      </c>
      <c r="G4" s="6">
        <v>129</v>
      </c>
      <c r="H4" s="12">
        <v>36647</v>
      </c>
    </row>
    <row r="5" spans="1:8" s="13" customFormat="1" ht="129" x14ac:dyDescent="0.2">
      <c r="A5" s="2">
        <f>A4+1</f>
        <v>2</v>
      </c>
      <c r="B5" s="8" t="s">
        <v>230</v>
      </c>
      <c r="C5" s="9" t="s">
        <v>214</v>
      </c>
      <c r="D5" s="10" t="s">
        <v>233</v>
      </c>
      <c r="E5" s="11" t="s">
        <v>108</v>
      </c>
      <c r="F5" s="6" t="s">
        <v>164</v>
      </c>
      <c r="G5" s="6">
        <v>248</v>
      </c>
      <c r="H5" s="12">
        <v>36192</v>
      </c>
    </row>
    <row r="6" spans="1:8" s="13" customFormat="1" ht="64.5" x14ac:dyDescent="0.2">
      <c r="A6" s="2">
        <f t="shared" ref="A6:A70" si="0">A5+1</f>
        <v>3</v>
      </c>
      <c r="B6" s="8" t="s">
        <v>230</v>
      </c>
      <c r="C6" s="9" t="s">
        <v>8</v>
      </c>
      <c r="D6" s="10" t="s">
        <v>234</v>
      </c>
      <c r="E6" s="11" t="s">
        <v>9</v>
      </c>
      <c r="F6" s="6" t="s">
        <v>165</v>
      </c>
      <c r="G6" s="6">
        <v>161.36000000000001</v>
      </c>
      <c r="H6" s="12">
        <v>38384</v>
      </c>
    </row>
    <row r="7" spans="1:8" s="13" customFormat="1" ht="64.5" x14ac:dyDescent="0.2">
      <c r="A7" s="2">
        <f t="shared" si="0"/>
        <v>4</v>
      </c>
      <c r="B7" s="8" t="s">
        <v>230</v>
      </c>
      <c r="C7" s="9" t="s">
        <v>3</v>
      </c>
      <c r="D7" s="10" t="s">
        <v>235</v>
      </c>
      <c r="E7" s="11" t="s">
        <v>105</v>
      </c>
      <c r="F7" s="6" t="s">
        <v>163</v>
      </c>
      <c r="G7" s="6">
        <v>54</v>
      </c>
      <c r="H7" s="12">
        <v>36192</v>
      </c>
    </row>
    <row r="8" spans="1:8" s="13" customFormat="1" ht="64.5" x14ac:dyDescent="0.2">
      <c r="A8" s="2">
        <f t="shared" si="0"/>
        <v>5</v>
      </c>
      <c r="B8" s="8" t="s">
        <v>230</v>
      </c>
      <c r="C8" s="9" t="s">
        <v>106</v>
      </c>
      <c r="D8" s="10" t="s">
        <v>236</v>
      </c>
      <c r="E8" s="11" t="s">
        <v>104</v>
      </c>
      <c r="F8" s="6" t="s">
        <v>163</v>
      </c>
      <c r="G8" s="6">
        <v>175</v>
      </c>
      <c r="H8" s="12">
        <v>37165</v>
      </c>
    </row>
    <row r="9" spans="1:8" s="13" customFormat="1" ht="64.5" x14ac:dyDescent="0.2">
      <c r="A9" s="2">
        <f t="shared" si="0"/>
        <v>6</v>
      </c>
      <c r="B9" s="8" t="s">
        <v>230</v>
      </c>
      <c r="C9" s="9" t="s">
        <v>6</v>
      </c>
      <c r="D9" s="10" t="s">
        <v>237</v>
      </c>
      <c r="E9" s="11" t="s">
        <v>7</v>
      </c>
      <c r="F9" s="6" t="s">
        <v>166</v>
      </c>
      <c r="G9" s="6">
        <f>1031.12+208.46+222.98</f>
        <v>1462.56</v>
      </c>
      <c r="H9" s="12">
        <v>32234</v>
      </c>
    </row>
    <row r="10" spans="1:8" s="13" customFormat="1" ht="64.5" x14ac:dyDescent="0.2">
      <c r="A10" s="2">
        <f t="shared" si="0"/>
        <v>7</v>
      </c>
      <c r="B10" s="8" t="s">
        <v>69</v>
      </c>
      <c r="C10" s="9" t="s">
        <v>70</v>
      </c>
      <c r="D10" s="10" t="s">
        <v>238</v>
      </c>
      <c r="E10" s="11" t="s">
        <v>71</v>
      </c>
      <c r="F10" s="6" t="s">
        <v>163</v>
      </c>
      <c r="G10" s="6">
        <v>110</v>
      </c>
      <c r="H10" s="12">
        <v>31197</v>
      </c>
    </row>
    <row r="11" spans="1:8" s="13" customFormat="1" ht="64.5" x14ac:dyDescent="0.2">
      <c r="A11" s="2">
        <f t="shared" si="0"/>
        <v>8</v>
      </c>
      <c r="B11" s="8" t="s">
        <v>69</v>
      </c>
      <c r="C11" s="9" t="s">
        <v>226</v>
      </c>
      <c r="D11" s="10" t="s">
        <v>239</v>
      </c>
      <c r="E11" s="11" t="s">
        <v>71</v>
      </c>
      <c r="F11" s="6"/>
      <c r="G11" s="6">
        <v>160</v>
      </c>
      <c r="H11" s="12">
        <v>43800</v>
      </c>
    </row>
    <row r="12" spans="1:8" s="13" customFormat="1" ht="64.5" x14ac:dyDescent="0.2">
      <c r="A12" s="2">
        <f t="shared" si="0"/>
        <v>9</v>
      </c>
      <c r="B12" s="8" t="s">
        <v>2</v>
      </c>
      <c r="C12" s="9" t="s">
        <v>107</v>
      </c>
      <c r="D12" s="10" t="s">
        <v>240</v>
      </c>
      <c r="E12" s="11" t="s">
        <v>16</v>
      </c>
      <c r="F12" s="6" t="s">
        <v>167</v>
      </c>
      <c r="G12" s="6">
        <v>987.5</v>
      </c>
      <c r="H12" s="12">
        <v>39632</v>
      </c>
    </row>
    <row r="13" spans="1:8" s="13" customFormat="1" ht="64.5" x14ac:dyDescent="0.2">
      <c r="A13" s="2">
        <f t="shared" si="0"/>
        <v>10</v>
      </c>
      <c r="B13" s="8" t="s">
        <v>2</v>
      </c>
      <c r="C13" s="9" t="s">
        <v>209</v>
      </c>
      <c r="D13" s="10" t="s">
        <v>241</v>
      </c>
      <c r="E13" s="11" t="s">
        <v>109</v>
      </c>
      <c r="F13" s="6" t="s">
        <v>168</v>
      </c>
      <c r="G13" s="6">
        <v>540</v>
      </c>
      <c r="H13" s="12">
        <v>38805</v>
      </c>
    </row>
    <row r="14" spans="1:8" s="13" customFormat="1" ht="64.5" x14ac:dyDescent="0.2">
      <c r="A14" s="2">
        <f t="shared" si="0"/>
        <v>11</v>
      </c>
      <c r="B14" s="8" t="s">
        <v>56</v>
      </c>
      <c r="C14" s="9" t="s">
        <v>57</v>
      </c>
      <c r="D14" s="10" t="s">
        <v>96</v>
      </c>
      <c r="E14" s="11" t="s">
        <v>58</v>
      </c>
      <c r="F14" s="6" t="s">
        <v>169</v>
      </c>
      <c r="G14" s="6">
        <v>265</v>
      </c>
      <c r="H14" s="12">
        <v>36161</v>
      </c>
    </row>
    <row r="15" spans="1:8" s="13" customFormat="1" ht="90.75" customHeight="1" x14ac:dyDescent="0.2">
      <c r="A15" s="2">
        <f t="shared" si="0"/>
        <v>12</v>
      </c>
      <c r="B15" s="8" t="s">
        <v>56</v>
      </c>
      <c r="C15" s="9" t="s">
        <v>136</v>
      </c>
      <c r="D15" s="10" t="s">
        <v>242</v>
      </c>
      <c r="E15" s="11" t="s">
        <v>16</v>
      </c>
      <c r="F15" s="31" t="s">
        <v>225</v>
      </c>
      <c r="G15" s="31">
        <f>1517+1057</f>
        <v>2574</v>
      </c>
      <c r="H15" s="35">
        <v>38635</v>
      </c>
    </row>
    <row r="16" spans="1:8" s="13" customFormat="1" ht="64.5" x14ac:dyDescent="0.2">
      <c r="A16" s="2">
        <f t="shared" si="0"/>
        <v>13</v>
      </c>
      <c r="B16" s="8" t="s">
        <v>56</v>
      </c>
      <c r="C16" s="9" t="s">
        <v>211</v>
      </c>
      <c r="D16" s="10" t="s">
        <v>243</v>
      </c>
      <c r="E16" s="11" t="s">
        <v>104</v>
      </c>
      <c r="F16" s="32"/>
      <c r="G16" s="32"/>
      <c r="H16" s="36"/>
    </row>
    <row r="17" spans="1:8" s="13" customFormat="1" ht="64.5" x14ac:dyDescent="0.2">
      <c r="A17" s="2">
        <f t="shared" si="0"/>
        <v>14</v>
      </c>
      <c r="B17" s="8" t="s">
        <v>56</v>
      </c>
      <c r="C17" s="9" t="s">
        <v>212</v>
      </c>
      <c r="D17" s="10" t="s">
        <v>244</v>
      </c>
      <c r="E17" s="11" t="s">
        <v>104</v>
      </c>
      <c r="F17" s="33"/>
      <c r="G17" s="33"/>
      <c r="H17" s="37"/>
    </row>
    <row r="18" spans="1:8" s="13" customFormat="1" ht="64.5" x14ac:dyDescent="0.2">
      <c r="A18" s="2">
        <f t="shared" si="0"/>
        <v>15</v>
      </c>
      <c r="B18" s="8" t="s">
        <v>56</v>
      </c>
      <c r="C18" s="9" t="s">
        <v>60</v>
      </c>
      <c r="D18" s="10" t="s">
        <v>245</v>
      </c>
      <c r="E18" s="11" t="s">
        <v>160</v>
      </c>
      <c r="F18" s="6" t="s">
        <v>170</v>
      </c>
      <c r="G18" s="6">
        <v>360</v>
      </c>
      <c r="H18" s="12">
        <v>39183</v>
      </c>
    </row>
    <row r="19" spans="1:8" s="13" customFormat="1" ht="64.5" x14ac:dyDescent="0.2">
      <c r="A19" s="2">
        <f t="shared" si="0"/>
        <v>16</v>
      </c>
      <c r="B19" s="8" t="s">
        <v>56</v>
      </c>
      <c r="C19" s="9" t="s">
        <v>63</v>
      </c>
      <c r="D19" s="10" t="s">
        <v>245</v>
      </c>
      <c r="E19" s="11" t="s">
        <v>64</v>
      </c>
      <c r="F19" s="6" t="s">
        <v>171</v>
      </c>
      <c r="G19" s="6">
        <v>132</v>
      </c>
      <c r="H19" s="12">
        <v>37788</v>
      </c>
    </row>
    <row r="20" spans="1:8" s="13" customFormat="1" ht="64.5" x14ac:dyDescent="0.2">
      <c r="A20" s="2">
        <f t="shared" si="0"/>
        <v>17</v>
      </c>
      <c r="B20" s="8" t="s">
        <v>56</v>
      </c>
      <c r="C20" s="9" t="s">
        <v>172</v>
      </c>
      <c r="D20" s="10" t="s">
        <v>245</v>
      </c>
      <c r="E20" s="11" t="s">
        <v>65</v>
      </c>
      <c r="F20" s="6" t="s">
        <v>169</v>
      </c>
      <c r="G20" s="6">
        <v>1595</v>
      </c>
      <c r="H20" s="12">
        <v>39952</v>
      </c>
    </row>
    <row r="21" spans="1:8" s="13" customFormat="1" ht="64.5" x14ac:dyDescent="0.2">
      <c r="A21" s="2">
        <f t="shared" si="0"/>
        <v>18</v>
      </c>
      <c r="B21" s="8" t="s">
        <v>56</v>
      </c>
      <c r="C21" s="9" t="s">
        <v>148</v>
      </c>
      <c r="D21" s="10" t="s">
        <v>246</v>
      </c>
      <c r="E21" s="11" t="s">
        <v>26</v>
      </c>
      <c r="F21" s="6" t="s">
        <v>163</v>
      </c>
      <c r="G21" s="6">
        <v>460</v>
      </c>
      <c r="H21" s="12">
        <v>33420</v>
      </c>
    </row>
    <row r="22" spans="1:8" s="13" customFormat="1" ht="193.5" x14ac:dyDescent="0.2">
      <c r="A22" s="2">
        <f t="shared" si="0"/>
        <v>19</v>
      </c>
      <c r="B22" s="8" t="s">
        <v>56</v>
      </c>
      <c r="C22" s="9" t="s">
        <v>173</v>
      </c>
      <c r="D22" s="10" t="s">
        <v>247</v>
      </c>
      <c r="E22" s="11" t="s">
        <v>174</v>
      </c>
      <c r="F22" s="6" t="s">
        <v>175</v>
      </c>
      <c r="G22" s="6">
        <v>1705</v>
      </c>
      <c r="H22" s="12">
        <v>36251</v>
      </c>
    </row>
    <row r="23" spans="1:8" s="13" customFormat="1" ht="64.5" x14ac:dyDescent="0.2">
      <c r="A23" s="2">
        <f t="shared" si="0"/>
        <v>20</v>
      </c>
      <c r="B23" s="8" t="s">
        <v>56</v>
      </c>
      <c r="C23" s="9" t="s">
        <v>116</v>
      </c>
      <c r="D23" s="10" t="s">
        <v>248</v>
      </c>
      <c r="E23" s="11" t="s">
        <v>23</v>
      </c>
      <c r="F23" s="6" t="s">
        <v>176</v>
      </c>
      <c r="G23" s="6">
        <v>1193</v>
      </c>
      <c r="H23" s="12">
        <v>40641</v>
      </c>
    </row>
    <row r="24" spans="1:8" s="13" customFormat="1" ht="64.5" x14ac:dyDescent="0.2">
      <c r="A24" s="2">
        <f t="shared" si="0"/>
        <v>21</v>
      </c>
      <c r="B24" s="8" t="s">
        <v>56</v>
      </c>
      <c r="C24" s="9" t="s">
        <v>114</v>
      </c>
      <c r="D24" s="10" t="s">
        <v>249</v>
      </c>
      <c r="E24" s="11" t="s">
        <v>115</v>
      </c>
      <c r="F24" s="6" t="s">
        <v>163</v>
      </c>
      <c r="G24" s="6">
        <v>206</v>
      </c>
      <c r="H24" s="12">
        <v>31938</v>
      </c>
    </row>
    <row r="25" spans="1:8" s="13" customFormat="1" ht="129" x14ac:dyDescent="0.2">
      <c r="A25" s="2">
        <f t="shared" si="0"/>
        <v>22</v>
      </c>
      <c r="B25" s="8" t="s">
        <v>56</v>
      </c>
      <c r="C25" s="9" t="s">
        <v>76</v>
      </c>
      <c r="D25" s="10" t="s">
        <v>303</v>
      </c>
      <c r="E25" s="11" t="s">
        <v>161</v>
      </c>
      <c r="F25" s="6" t="s">
        <v>177</v>
      </c>
      <c r="G25" s="6">
        <f>539+280</f>
        <v>819</v>
      </c>
      <c r="H25" s="12">
        <v>39083</v>
      </c>
    </row>
    <row r="26" spans="1:8" s="13" customFormat="1" ht="64.5" x14ac:dyDescent="0.2">
      <c r="A26" s="2">
        <f t="shared" si="0"/>
        <v>23</v>
      </c>
      <c r="B26" s="8" t="s">
        <v>56</v>
      </c>
      <c r="C26" s="9" t="s">
        <v>86</v>
      </c>
      <c r="D26" s="10" t="s">
        <v>250</v>
      </c>
      <c r="E26" s="11" t="s">
        <v>87</v>
      </c>
      <c r="F26" s="6" t="s">
        <v>178</v>
      </c>
      <c r="G26" s="6">
        <v>1080</v>
      </c>
      <c r="H26" s="12">
        <v>32964</v>
      </c>
    </row>
    <row r="27" spans="1:8" s="13" customFormat="1" ht="126" customHeight="1" x14ac:dyDescent="0.2">
      <c r="A27" s="2">
        <f t="shared" si="0"/>
        <v>24</v>
      </c>
      <c r="B27" s="8" t="s">
        <v>56</v>
      </c>
      <c r="C27" s="9" t="s">
        <v>88</v>
      </c>
      <c r="D27" s="10" t="s">
        <v>245</v>
      </c>
      <c r="E27" s="11" t="s">
        <v>89</v>
      </c>
      <c r="F27" s="6" t="s">
        <v>167</v>
      </c>
      <c r="G27" s="6">
        <v>1350</v>
      </c>
      <c r="H27" s="12">
        <v>39968</v>
      </c>
    </row>
    <row r="28" spans="1:8" s="13" customFormat="1" ht="126" customHeight="1" x14ac:dyDescent="0.2">
      <c r="A28" s="2">
        <f t="shared" si="0"/>
        <v>25</v>
      </c>
      <c r="B28" s="8" t="s">
        <v>56</v>
      </c>
      <c r="C28" s="9" t="s">
        <v>215</v>
      </c>
      <c r="D28" s="10" t="s">
        <v>247</v>
      </c>
      <c r="E28" s="11" t="s">
        <v>183</v>
      </c>
      <c r="F28" s="6"/>
      <c r="G28" s="6"/>
      <c r="H28" s="12">
        <v>44008</v>
      </c>
    </row>
    <row r="29" spans="1:8" s="13" customFormat="1" ht="64.5" x14ac:dyDescent="0.2">
      <c r="A29" s="2">
        <f t="shared" si="0"/>
        <v>26</v>
      </c>
      <c r="B29" s="8" t="s">
        <v>56</v>
      </c>
      <c r="C29" s="9" t="s">
        <v>162</v>
      </c>
      <c r="D29" s="10" t="s">
        <v>251</v>
      </c>
      <c r="E29" s="11" t="s">
        <v>36</v>
      </c>
      <c r="F29" s="6" t="s">
        <v>163</v>
      </c>
      <c r="G29" s="6">
        <v>173</v>
      </c>
      <c r="H29" s="12">
        <v>31938</v>
      </c>
    </row>
    <row r="30" spans="1:8" s="13" customFormat="1" ht="64.5" x14ac:dyDescent="0.2">
      <c r="A30" s="2">
        <f t="shared" si="0"/>
        <v>27</v>
      </c>
      <c r="B30" s="8" t="s">
        <v>56</v>
      </c>
      <c r="C30" s="9" t="s">
        <v>149</v>
      </c>
      <c r="D30" s="10" t="s">
        <v>245</v>
      </c>
      <c r="E30" s="11" t="s">
        <v>26</v>
      </c>
      <c r="F30" s="6" t="s">
        <v>179</v>
      </c>
      <c r="G30" s="6">
        <v>1000</v>
      </c>
      <c r="H30" s="12">
        <v>40570</v>
      </c>
    </row>
    <row r="31" spans="1:8" s="13" customFormat="1" ht="64.5" x14ac:dyDescent="0.2">
      <c r="A31" s="2">
        <f t="shared" si="0"/>
        <v>28</v>
      </c>
      <c r="B31" s="8" t="s">
        <v>110</v>
      </c>
      <c r="C31" s="9" t="s">
        <v>111</v>
      </c>
      <c r="D31" s="10" t="s">
        <v>252</v>
      </c>
      <c r="E31" s="11" t="s">
        <v>112</v>
      </c>
      <c r="F31" s="6" t="s">
        <v>179</v>
      </c>
      <c r="G31" s="6">
        <v>769</v>
      </c>
      <c r="H31" s="12">
        <v>40664</v>
      </c>
    </row>
    <row r="32" spans="1:8" s="13" customFormat="1" ht="64.5" x14ac:dyDescent="0.2">
      <c r="A32" s="2">
        <f t="shared" si="0"/>
        <v>29</v>
      </c>
      <c r="B32" s="8" t="s">
        <v>110</v>
      </c>
      <c r="C32" s="9" t="s">
        <v>113</v>
      </c>
      <c r="D32" s="10" t="s">
        <v>253</v>
      </c>
      <c r="E32" s="11" t="s">
        <v>10</v>
      </c>
      <c r="F32" s="6" t="s">
        <v>180</v>
      </c>
      <c r="G32" s="6">
        <v>820</v>
      </c>
      <c r="H32" s="12">
        <v>38353</v>
      </c>
    </row>
    <row r="33" spans="1:8" s="13" customFormat="1" ht="64.5" x14ac:dyDescent="0.2">
      <c r="A33" s="2">
        <f t="shared" si="0"/>
        <v>30</v>
      </c>
      <c r="B33" s="8" t="s">
        <v>94</v>
      </c>
      <c r="C33" s="9" t="s">
        <v>137</v>
      </c>
      <c r="D33" s="10" t="s">
        <v>254</v>
      </c>
      <c r="E33" s="11" t="s">
        <v>183</v>
      </c>
      <c r="F33" s="6" t="s">
        <v>163</v>
      </c>
      <c r="G33" s="31">
        <f>383+125</f>
        <v>508</v>
      </c>
      <c r="H33" s="12">
        <v>36373</v>
      </c>
    </row>
    <row r="34" spans="1:8" s="13" customFormat="1" ht="64.5" x14ac:dyDescent="0.2">
      <c r="A34" s="2">
        <f t="shared" si="0"/>
        <v>31</v>
      </c>
      <c r="B34" s="8" t="s">
        <v>94</v>
      </c>
      <c r="C34" s="14" t="s">
        <v>138</v>
      </c>
      <c r="D34" s="15" t="s">
        <v>255</v>
      </c>
      <c r="E34" s="11" t="s">
        <v>183</v>
      </c>
      <c r="F34" s="6" t="s">
        <v>163</v>
      </c>
      <c r="G34" s="32"/>
      <c r="H34" s="12">
        <v>36373</v>
      </c>
    </row>
    <row r="35" spans="1:8" s="13" customFormat="1" ht="64.5" x14ac:dyDescent="0.2">
      <c r="A35" s="2">
        <f t="shared" si="0"/>
        <v>32</v>
      </c>
      <c r="B35" s="8" t="s">
        <v>94</v>
      </c>
      <c r="C35" s="9" t="s">
        <v>139</v>
      </c>
      <c r="D35" s="10" t="s">
        <v>256</v>
      </c>
      <c r="E35" s="11" t="s">
        <v>183</v>
      </c>
      <c r="F35" s="6" t="s">
        <v>181</v>
      </c>
      <c r="G35" s="32"/>
      <c r="H35" s="12">
        <v>36373</v>
      </c>
    </row>
    <row r="36" spans="1:8" s="13" customFormat="1" ht="64.5" x14ac:dyDescent="0.2">
      <c r="A36" s="2">
        <f t="shared" si="0"/>
        <v>33</v>
      </c>
      <c r="B36" s="8" t="s">
        <v>94</v>
      </c>
      <c r="C36" s="9" t="s">
        <v>140</v>
      </c>
      <c r="D36" s="10" t="s">
        <v>257</v>
      </c>
      <c r="E36" s="11" t="s">
        <v>183</v>
      </c>
      <c r="F36" s="6" t="s">
        <v>181</v>
      </c>
      <c r="G36" s="33"/>
      <c r="H36" s="12">
        <v>36373</v>
      </c>
    </row>
    <row r="37" spans="1:8" s="13" customFormat="1" ht="64.5" x14ac:dyDescent="0.2">
      <c r="A37" s="2">
        <f t="shared" si="0"/>
        <v>34</v>
      </c>
      <c r="B37" s="8" t="s">
        <v>94</v>
      </c>
      <c r="C37" s="16" t="s">
        <v>102</v>
      </c>
      <c r="D37" s="17" t="s">
        <v>258</v>
      </c>
      <c r="E37" s="11" t="s">
        <v>183</v>
      </c>
      <c r="F37" s="6" t="s">
        <v>163</v>
      </c>
      <c r="G37" s="6">
        <f>166-85</f>
        <v>81</v>
      </c>
      <c r="H37" s="12">
        <v>36678</v>
      </c>
    </row>
    <row r="38" spans="1:8" s="13" customFormat="1" ht="64.5" x14ac:dyDescent="0.2">
      <c r="A38" s="2">
        <f t="shared" si="0"/>
        <v>35</v>
      </c>
      <c r="B38" s="8" t="s">
        <v>94</v>
      </c>
      <c r="C38" s="9" t="s">
        <v>117</v>
      </c>
      <c r="D38" s="10" t="s">
        <v>259</v>
      </c>
      <c r="E38" s="11" t="s">
        <v>183</v>
      </c>
      <c r="F38" s="6" t="s">
        <v>181</v>
      </c>
      <c r="G38" s="6">
        <v>85</v>
      </c>
      <c r="H38" s="12">
        <v>40817</v>
      </c>
    </row>
    <row r="39" spans="1:8" s="13" customFormat="1" ht="64.5" x14ac:dyDescent="0.2">
      <c r="A39" s="2">
        <f t="shared" si="0"/>
        <v>36</v>
      </c>
      <c r="B39" s="8" t="s">
        <v>94</v>
      </c>
      <c r="C39" s="9" t="s">
        <v>59</v>
      </c>
      <c r="D39" s="10" t="s">
        <v>260</v>
      </c>
      <c r="E39" s="11" t="s">
        <v>157</v>
      </c>
      <c r="F39" s="6" t="s">
        <v>179</v>
      </c>
      <c r="G39" s="6">
        <v>250</v>
      </c>
      <c r="H39" s="12">
        <v>32509</v>
      </c>
    </row>
    <row r="40" spans="1:8" s="13" customFormat="1" ht="64.5" x14ac:dyDescent="0.2">
      <c r="A40" s="2">
        <f t="shared" si="0"/>
        <v>37</v>
      </c>
      <c r="B40" s="8" t="s">
        <v>94</v>
      </c>
      <c r="C40" s="9" t="s">
        <v>155</v>
      </c>
      <c r="D40" s="10" t="s">
        <v>261</v>
      </c>
      <c r="E40" s="11" t="s">
        <v>156</v>
      </c>
      <c r="F40" s="6" t="s">
        <v>184</v>
      </c>
      <c r="G40" s="6">
        <f>65.91+234.86</f>
        <v>300.77</v>
      </c>
      <c r="H40" s="12">
        <v>42736</v>
      </c>
    </row>
    <row r="41" spans="1:8" s="13" customFormat="1" ht="64.5" x14ac:dyDescent="0.2">
      <c r="A41" s="2">
        <f t="shared" si="0"/>
        <v>38</v>
      </c>
      <c r="B41" s="8" t="s">
        <v>227</v>
      </c>
      <c r="C41" s="9" t="s">
        <v>61</v>
      </c>
      <c r="D41" s="10" t="s">
        <v>245</v>
      </c>
      <c r="E41" s="11" t="s">
        <v>62</v>
      </c>
      <c r="F41" s="6" t="s">
        <v>185</v>
      </c>
      <c r="G41" s="6">
        <v>220</v>
      </c>
      <c r="H41" s="12">
        <v>39219</v>
      </c>
    </row>
    <row r="42" spans="1:8" s="13" customFormat="1" ht="64.5" x14ac:dyDescent="0.2">
      <c r="A42" s="2">
        <f t="shared" si="0"/>
        <v>39</v>
      </c>
      <c r="B42" s="8" t="s">
        <v>95</v>
      </c>
      <c r="C42" s="9" t="s">
        <v>92</v>
      </c>
      <c r="D42" s="10" t="s">
        <v>262</v>
      </c>
      <c r="E42" s="11" t="s">
        <v>93</v>
      </c>
      <c r="F42" s="6" t="s">
        <v>179</v>
      </c>
      <c r="G42" s="6">
        <v>113.1</v>
      </c>
      <c r="H42" s="12">
        <v>40679</v>
      </c>
    </row>
    <row r="43" spans="1:8" s="13" customFormat="1" ht="64.5" x14ac:dyDescent="0.2">
      <c r="A43" s="2">
        <f t="shared" si="0"/>
        <v>40</v>
      </c>
      <c r="B43" s="8" t="s">
        <v>79</v>
      </c>
      <c r="C43" s="9" t="s">
        <v>80</v>
      </c>
      <c r="D43" s="10" t="s">
        <v>255</v>
      </c>
      <c r="E43" s="11" t="s">
        <v>81</v>
      </c>
      <c r="F43" s="6" t="s">
        <v>186</v>
      </c>
      <c r="G43" s="6">
        <v>236</v>
      </c>
      <c r="H43" s="12">
        <v>37596</v>
      </c>
    </row>
    <row r="44" spans="1:8" s="13" customFormat="1" ht="64.5" x14ac:dyDescent="0.2">
      <c r="A44" s="2">
        <f t="shared" si="0"/>
        <v>41</v>
      </c>
      <c r="B44" s="8" t="s">
        <v>79</v>
      </c>
      <c r="C44" s="9" t="s">
        <v>90</v>
      </c>
      <c r="D44" s="10" t="s">
        <v>245</v>
      </c>
      <c r="E44" s="11" t="s">
        <v>91</v>
      </c>
      <c r="F44" s="6" t="s">
        <v>187</v>
      </c>
      <c r="G44" s="6">
        <v>150</v>
      </c>
      <c r="H44" s="12">
        <v>40544</v>
      </c>
    </row>
    <row r="45" spans="1:8" s="13" customFormat="1" ht="64.5" x14ac:dyDescent="0.2">
      <c r="A45" s="2">
        <f t="shared" si="0"/>
        <v>42</v>
      </c>
      <c r="B45" s="8" t="s">
        <v>24</v>
      </c>
      <c r="C45" s="9" t="s">
        <v>25</v>
      </c>
      <c r="D45" s="10" t="s">
        <v>263</v>
      </c>
      <c r="E45" s="11" t="s">
        <v>97</v>
      </c>
      <c r="F45" s="6" t="s">
        <v>188</v>
      </c>
      <c r="G45" s="6">
        <v>532.29999999999995</v>
      </c>
      <c r="H45" s="12">
        <v>39610</v>
      </c>
    </row>
    <row r="46" spans="1:8" s="13" customFormat="1" ht="64.5" x14ac:dyDescent="0.2">
      <c r="A46" s="2">
        <f t="shared" si="0"/>
        <v>43</v>
      </c>
      <c r="B46" s="8" t="s">
        <v>24</v>
      </c>
      <c r="C46" s="9" t="s">
        <v>27</v>
      </c>
      <c r="D46" s="10" t="s">
        <v>264</v>
      </c>
      <c r="E46" s="11" t="s">
        <v>28</v>
      </c>
      <c r="F46" s="6" t="s">
        <v>179</v>
      </c>
      <c r="G46" s="6">
        <v>202</v>
      </c>
      <c r="H46" s="12">
        <v>31382</v>
      </c>
    </row>
    <row r="47" spans="1:8" s="13" customFormat="1" ht="64.5" x14ac:dyDescent="0.2">
      <c r="A47" s="2">
        <f t="shared" si="0"/>
        <v>44</v>
      </c>
      <c r="B47" s="8" t="s">
        <v>24</v>
      </c>
      <c r="C47" s="9" t="s">
        <v>29</v>
      </c>
      <c r="D47" s="10" t="s">
        <v>265</v>
      </c>
      <c r="E47" s="11" t="s">
        <v>30</v>
      </c>
      <c r="F47" s="6" t="s">
        <v>179</v>
      </c>
      <c r="G47" s="6">
        <v>275</v>
      </c>
      <c r="H47" s="12">
        <v>31594</v>
      </c>
    </row>
    <row r="48" spans="1:8" s="13" customFormat="1" ht="64.5" x14ac:dyDescent="0.2">
      <c r="A48" s="2">
        <f t="shared" si="0"/>
        <v>45</v>
      </c>
      <c r="B48" s="8" t="s">
        <v>73</v>
      </c>
      <c r="C48" s="9" t="s">
        <v>74</v>
      </c>
      <c r="D48" s="10" t="s">
        <v>266</v>
      </c>
      <c r="E48" s="11" t="s">
        <v>43</v>
      </c>
      <c r="F48" s="6" t="s">
        <v>179</v>
      </c>
      <c r="G48" s="6">
        <v>114</v>
      </c>
      <c r="H48" s="12">
        <v>40909</v>
      </c>
    </row>
    <row r="49" spans="1:8" s="13" customFormat="1" ht="64.5" x14ac:dyDescent="0.2">
      <c r="A49" s="2">
        <f t="shared" si="0"/>
        <v>46</v>
      </c>
      <c r="B49" s="8" t="s">
        <v>73</v>
      </c>
      <c r="C49" s="9" t="s">
        <v>75</v>
      </c>
      <c r="D49" s="10" t="s">
        <v>267</v>
      </c>
      <c r="E49" s="11" t="s">
        <v>43</v>
      </c>
      <c r="F49" s="6" t="s">
        <v>179</v>
      </c>
      <c r="G49" s="6">
        <v>46</v>
      </c>
      <c r="H49" s="12">
        <v>40909</v>
      </c>
    </row>
    <row r="50" spans="1:8" s="13" customFormat="1" ht="64.5" x14ac:dyDescent="0.2">
      <c r="A50" s="2">
        <f t="shared" si="0"/>
        <v>47</v>
      </c>
      <c r="B50" s="8" t="s">
        <v>73</v>
      </c>
      <c r="C50" s="9" t="s">
        <v>190</v>
      </c>
      <c r="D50" s="10" t="s">
        <v>268</v>
      </c>
      <c r="E50" s="11" t="s">
        <v>17</v>
      </c>
      <c r="F50" s="6" t="s">
        <v>179</v>
      </c>
      <c r="G50" s="6">
        <v>120</v>
      </c>
      <c r="H50" s="12">
        <v>34425</v>
      </c>
    </row>
    <row r="51" spans="1:8" s="13" customFormat="1" ht="64.5" x14ac:dyDescent="0.2">
      <c r="A51" s="2">
        <f t="shared" si="0"/>
        <v>48</v>
      </c>
      <c r="B51" s="8" t="s">
        <v>73</v>
      </c>
      <c r="C51" s="9" t="s">
        <v>77</v>
      </c>
      <c r="D51" s="10" t="s">
        <v>268</v>
      </c>
      <c r="E51" s="11" t="s">
        <v>78</v>
      </c>
      <c r="F51" s="6" t="s">
        <v>189</v>
      </c>
      <c r="G51" s="6">
        <v>120</v>
      </c>
      <c r="H51" s="12">
        <v>34547</v>
      </c>
    </row>
    <row r="52" spans="1:8" s="13" customFormat="1" ht="64.5" x14ac:dyDescent="0.2">
      <c r="A52" s="2">
        <f t="shared" si="0"/>
        <v>49</v>
      </c>
      <c r="B52" s="8" t="s">
        <v>128</v>
      </c>
      <c r="C52" s="9" t="s">
        <v>129</v>
      </c>
      <c r="D52" s="10" t="s">
        <v>269</v>
      </c>
      <c r="E52" s="11" t="s">
        <v>131</v>
      </c>
      <c r="F52" s="6" t="s">
        <v>179</v>
      </c>
      <c r="G52" s="6">
        <v>201</v>
      </c>
      <c r="H52" s="12">
        <v>31079</v>
      </c>
    </row>
    <row r="53" spans="1:8" s="13" customFormat="1" ht="64.5" x14ac:dyDescent="0.2">
      <c r="A53" s="2">
        <f t="shared" si="0"/>
        <v>50</v>
      </c>
      <c r="B53" s="8" t="s">
        <v>229</v>
      </c>
      <c r="C53" s="9" t="s">
        <v>11</v>
      </c>
      <c r="D53" s="10" t="s">
        <v>270</v>
      </c>
      <c r="E53" s="11" t="s">
        <v>12</v>
      </c>
      <c r="F53" s="6" t="s">
        <v>179</v>
      </c>
      <c r="G53" s="6">
        <v>477</v>
      </c>
      <c r="H53" s="12">
        <v>36617</v>
      </c>
    </row>
    <row r="54" spans="1:8" s="13" customFormat="1" ht="64.5" x14ac:dyDescent="0.2">
      <c r="A54" s="2">
        <f t="shared" si="0"/>
        <v>51</v>
      </c>
      <c r="B54" s="8" t="s">
        <v>229</v>
      </c>
      <c r="C54" s="9" t="s">
        <v>13</v>
      </c>
      <c r="D54" s="10" t="s">
        <v>271</v>
      </c>
      <c r="E54" s="11" t="s">
        <v>14</v>
      </c>
      <c r="F54" s="6" t="s">
        <v>191</v>
      </c>
      <c r="G54" s="6">
        <v>194</v>
      </c>
      <c r="H54" s="12">
        <v>36739</v>
      </c>
    </row>
    <row r="55" spans="1:8" s="13" customFormat="1" ht="64.5" x14ac:dyDescent="0.2">
      <c r="A55" s="2">
        <f t="shared" si="0"/>
        <v>52</v>
      </c>
      <c r="B55" s="8" t="s">
        <v>217</v>
      </c>
      <c r="C55" s="9" t="s">
        <v>66</v>
      </c>
      <c r="D55" s="10" t="s">
        <v>272</v>
      </c>
      <c r="E55" s="11" t="s">
        <v>67</v>
      </c>
      <c r="F55" s="6" t="s">
        <v>179</v>
      </c>
      <c r="G55" s="6">
        <v>90</v>
      </c>
      <c r="H55" s="12">
        <v>39595</v>
      </c>
    </row>
    <row r="56" spans="1:8" s="13" customFormat="1" ht="258" customHeight="1" x14ac:dyDescent="0.2">
      <c r="A56" s="2">
        <f t="shared" si="0"/>
        <v>53</v>
      </c>
      <c r="B56" s="8" t="s">
        <v>48</v>
      </c>
      <c r="C56" s="9" t="s">
        <v>49</v>
      </c>
      <c r="D56" s="10" t="s">
        <v>273</v>
      </c>
      <c r="E56" s="11" t="s">
        <v>218</v>
      </c>
      <c r="F56" s="6" t="s">
        <v>216</v>
      </c>
      <c r="G56" s="6">
        <f>957.6+245+247</f>
        <v>1449.6</v>
      </c>
      <c r="H56" s="12">
        <v>31413</v>
      </c>
    </row>
    <row r="57" spans="1:8" s="13" customFormat="1" ht="64.5" x14ac:dyDescent="0.2">
      <c r="A57" s="2">
        <f t="shared" si="0"/>
        <v>54</v>
      </c>
      <c r="B57" s="8" t="s">
        <v>48</v>
      </c>
      <c r="C57" s="9" t="s">
        <v>52</v>
      </c>
      <c r="D57" s="10" t="s">
        <v>274</v>
      </c>
      <c r="E57" s="11" t="s">
        <v>53</v>
      </c>
      <c r="F57" s="6" t="s">
        <v>179</v>
      </c>
      <c r="G57" s="6">
        <v>54</v>
      </c>
      <c r="H57" s="12">
        <v>39173</v>
      </c>
    </row>
    <row r="58" spans="1:8" s="13" customFormat="1" ht="64.5" x14ac:dyDescent="0.2">
      <c r="A58" s="2">
        <f t="shared" si="0"/>
        <v>55</v>
      </c>
      <c r="B58" s="8" t="s">
        <v>48</v>
      </c>
      <c r="C58" s="9" t="s">
        <v>54</v>
      </c>
      <c r="D58" s="10" t="s">
        <v>275</v>
      </c>
      <c r="E58" s="11" t="s">
        <v>53</v>
      </c>
      <c r="F58" s="6" t="s">
        <v>179</v>
      </c>
      <c r="G58" s="6">
        <v>54</v>
      </c>
      <c r="H58" s="12">
        <v>39173</v>
      </c>
    </row>
    <row r="59" spans="1:8" s="13" customFormat="1" ht="64.5" x14ac:dyDescent="0.2">
      <c r="A59" s="2">
        <f t="shared" si="0"/>
        <v>56</v>
      </c>
      <c r="B59" s="8" t="s">
        <v>48</v>
      </c>
      <c r="C59" s="9" t="s">
        <v>55</v>
      </c>
      <c r="D59" s="10" t="s">
        <v>276</v>
      </c>
      <c r="E59" s="11" t="s">
        <v>53</v>
      </c>
      <c r="F59" s="6" t="s">
        <v>179</v>
      </c>
      <c r="G59" s="6">
        <v>54</v>
      </c>
      <c r="H59" s="12">
        <v>39234</v>
      </c>
    </row>
    <row r="60" spans="1:8" s="13" customFormat="1" ht="64.5" x14ac:dyDescent="0.2">
      <c r="A60" s="2">
        <f t="shared" si="0"/>
        <v>57</v>
      </c>
      <c r="B60" s="8" t="s">
        <v>31</v>
      </c>
      <c r="C60" s="9" t="s">
        <v>121</v>
      </c>
      <c r="D60" s="10" t="s">
        <v>277</v>
      </c>
      <c r="E60" s="11" t="s">
        <v>122</v>
      </c>
      <c r="F60" s="6" t="s">
        <v>163</v>
      </c>
      <c r="G60" s="6">
        <v>804</v>
      </c>
      <c r="H60" s="12">
        <v>40598</v>
      </c>
    </row>
    <row r="61" spans="1:8" s="13" customFormat="1" ht="64.5" x14ac:dyDescent="0.2">
      <c r="A61" s="2">
        <f t="shared" si="0"/>
        <v>58</v>
      </c>
      <c r="B61" s="8" t="s">
        <v>31</v>
      </c>
      <c r="C61" s="9" t="s">
        <v>32</v>
      </c>
      <c r="D61" s="10" t="s">
        <v>278</v>
      </c>
      <c r="E61" s="11" t="s">
        <v>33</v>
      </c>
      <c r="F61" s="6" t="s">
        <v>182</v>
      </c>
      <c r="G61" s="6"/>
      <c r="H61" s="12">
        <v>38842</v>
      </c>
    </row>
    <row r="62" spans="1:8" s="13" customFormat="1" ht="129" x14ac:dyDescent="0.2">
      <c r="A62" s="2">
        <f t="shared" si="0"/>
        <v>59</v>
      </c>
      <c r="B62" s="8" t="s">
        <v>31</v>
      </c>
      <c r="C62" s="9" t="s">
        <v>208</v>
      </c>
      <c r="D62" s="10" t="s">
        <v>279</v>
      </c>
      <c r="E62" s="11" t="s">
        <v>207</v>
      </c>
      <c r="F62" s="6" t="s">
        <v>163</v>
      </c>
      <c r="G62" s="6">
        <v>470</v>
      </c>
      <c r="H62" s="12">
        <v>36708</v>
      </c>
    </row>
    <row r="63" spans="1:8" s="13" customFormat="1" ht="64.5" x14ac:dyDescent="0.2">
      <c r="A63" s="2">
        <f t="shared" si="0"/>
        <v>60</v>
      </c>
      <c r="B63" s="8" t="s">
        <v>31</v>
      </c>
      <c r="C63" s="9" t="s">
        <v>35</v>
      </c>
      <c r="D63" s="10" t="s">
        <v>280</v>
      </c>
      <c r="E63" s="11" t="s">
        <v>34</v>
      </c>
      <c r="F63" s="6" t="s">
        <v>179</v>
      </c>
      <c r="G63" s="6">
        <v>125</v>
      </c>
      <c r="H63" s="12">
        <v>36982</v>
      </c>
    </row>
    <row r="64" spans="1:8" s="13" customFormat="1" ht="64.5" x14ac:dyDescent="0.2">
      <c r="A64" s="2">
        <f t="shared" si="0"/>
        <v>61</v>
      </c>
      <c r="B64" s="8" t="s">
        <v>44</v>
      </c>
      <c r="C64" s="9" t="s">
        <v>45</v>
      </c>
      <c r="D64" s="10" t="s">
        <v>281</v>
      </c>
      <c r="E64" s="11" t="s">
        <v>46</v>
      </c>
      <c r="F64" s="6" t="s">
        <v>192</v>
      </c>
      <c r="G64" s="6">
        <v>400</v>
      </c>
      <c r="H64" s="12">
        <v>36951</v>
      </c>
    </row>
    <row r="65" spans="1:8" s="13" customFormat="1" ht="64.5" x14ac:dyDescent="0.2">
      <c r="A65" s="2">
        <f t="shared" si="0"/>
        <v>62</v>
      </c>
      <c r="B65" s="8" t="s">
        <v>44</v>
      </c>
      <c r="C65" s="9" t="s">
        <v>47</v>
      </c>
      <c r="D65" s="10" t="s">
        <v>282</v>
      </c>
      <c r="E65" s="11" t="s">
        <v>23</v>
      </c>
      <c r="F65" s="6" t="s">
        <v>179</v>
      </c>
      <c r="G65" s="6">
        <v>194</v>
      </c>
      <c r="H65" s="12">
        <v>34408</v>
      </c>
    </row>
    <row r="66" spans="1:8" s="13" customFormat="1" ht="129" x14ac:dyDescent="0.2">
      <c r="A66" s="2">
        <f t="shared" si="0"/>
        <v>63</v>
      </c>
      <c r="B66" s="8" t="s">
        <v>130</v>
      </c>
      <c r="C66" s="9" t="s">
        <v>132</v>
      </c>
      <c r="D66" s="10" t="s">
        <v>283</v>
      </c>
      <c r="E66" s="11" t="s">
        <v>133</v>
      </c>
      <c r="F66" s="6" t="s">
        <v>193</v>
      </c>
      <c r="G66" s="6">
        <v>1500</v>
      </c>
      <c r="H66" s="12">
        <v>38353</v>
      </c>
    </row>
    <row r="67" spans="1:8" s="13" customFormat="1" ht="64.5" x14ac:dyDescent="0.2">
      <c r="A67" s="2">
        <f t="shared" si="0"/>
        <v>64</v>
      </c>
      <c r="B67" s="8" t="s">
        <v>130</v>
      </c>
      <c r="C67" s="9" t="s">
        <v>210</v>
      </c>
      <c r="D67" s="10" t="s">
        <v>284</v>
      </c>
      <c r="E67" s="11" t="s">
        <v>151</v>
      </c>
      <c r="F67" s="6" t="s">
        <v>179</v>
      </c>
      <c r="G67" s="6">
        <v>125</v>
      </c>
      <c r="H67" s="12">
        <v>42156</v>
      </c>
    </row>
    <row r="68" spans="1:8" s="13" customFormat="1" ht="64.5" x14ac:dyDescent="0.2">
      <c r="A68" s="2">
        <f t="shared" si="0"/>
        <v>65</v>
      </c>
      <c r="B68" s="8" t="s">
        <v>130</v>
      </c>
      <c r="C68" s="9" t="s">
        <v>150</v>
      </c>
      <c r="D68" s="10" t="s">
        <v>285</v>
      </c>
      <c r="E68" s="11" t="s">
        <v>152</v>
      </c>
      <c r="F68" s="6" t="s">
        <v>163</v>
      </c>
      <c r="G68" s="6">
        <v>188</v>
      </c>
      <c r="H68" s="12">
        <v>42156</v>
      </c>
    </row>
    <row r="69" spans="1:8" s="13" customFormat="1" ht="64.5" x14ac:dyDescent="0.2">
      <c r="A69" s="2">
        <f t="shared" si="0"/>
        <v>66</v>
      </c>
      <c r="B69" s="8" t="s">
        <v>228</v>
      </c>
      <c r="C69" s="9" t="s">
        <v>15</v>
      </c>
      <c r="D69" s="10" t="s">
        <v>286</v>
      </c>
      <c r="E69" s="11" t="s">
        <v>16</v>
      </c>
      <c r="F69" s="6" t="s">
        <v>179</v>
      </c>
      <c r="G69" s="6">
        <v>816</v>
      </c>
      <c r="H69" s="12">
        <v>36892</v>
      </c>
    </row>
    <row r="70" spans="1:8" s="13" customFormat="1" ht="64.5" x14ac:dyDescent="0.2">
      <c r="A70" s="2">
        <f t="shared" si="0"/>
        <v>67</v>
      </c>
      <c r="B70" s="8" t="s">
        <v>228</v>
      </c>
      <c r="C70" s="9" t="s">
        <v>18</v>
      </c>
      <c r="D70" s="10" t="s">
        <v>287</v>
      </c>
      <c r="E70" s="11" t="s">
        <v>158</v>
      </c>
      <c r="F70" s="6" t="s">
        <v>179</v>
      </c>
      <c r="G70" s="6">
        <v>165.4</v>
      </c>
      <c r="H70" s="12">
        <v>35521</v>
      </c>
    </row>
    <row r="71" spans="1:8" s="13" customFormat="1" ht="64.5" x14ac:dyDescent="0.2">
      <c r="A71" s="2">
        <f t="shared" ref="A71:A89" si="1">A70+1</f>
        <v>68</v>
      </c>
      <c r="B71" s="8" t="s">
        <v>141</v>
      </c>
      <c r="C71" s="9" t="s">
        <v>142</v>
      </c>
      <c r="D71" s="10" t="s">
        <v>288</v>
      </c>
      <c r="E71" s="11" t="s">
        <v>23</v>
      </c>
      <c r="F71" s="6" t="s">
        <v>195</v>
      </c>
      <c r="G71" s="6">
        <v>370</v>
      </c>
      <c r="H71" s="12">
        <v>40127</v>
      </c>
    </row>
    <row r="72" spans="1:8" s="13" customFormat="1" ht="64.5" x14ac:dyDescent="0.2">
      <c r="A72" s="2">
        <f t="shared" si="1"/>
        <v>69</v>
      </c>
      <c r="B72" s="8" t="s">
        <v>68</v>
      </c>
      <c r="C72" s="9" t="s">
        <v>118</v>
      </c>
      <c r="D72" s="10" t="s">
        <v>289</v>
      </c>
      <c r="E72" s="11" t="s">
        <v>123</v>
      </c>
      <c r="F72" s="6" t="s">
        <v>194</v>
      </c>
      <c r="G72" s="6">
        <f>1919.34+102</f>
        <v>2021.34</v>
      </c>
      <c r="H72" s="12">
        <v>40969</v>
      </c>
    </row>
    <row r="73" spans="1:8" s="13" customFormat="1" ht="129" x14ac:dyDescent="0.2">
      <c r="A73" s="2">
        <f t="shared" si="1"/>
        <v>70</v>
      </c>
      <c r="B73" s="8" t="s">
        <v>68</v>
      </c>
      <c r="C73" s="9" t="s">
        <v>99</v>
      </c>
      <c r="D73" s="10" t="s">
        <v>290</v>
      </c>
      <c r="E73" s="11" t="s">
        <v>100</v>
      </c>
      <c r="F73" s="6" t="s">
        <v>196</v>
      </c>
      <c r="G73" s="6">
        <v>644</v>
      </c>
      <c r="H73" s="12">
        <v>40983</v>
      </c>
    </row>
    <row r="74" spans="1:8" s="13" customFormat="1" ht="129" x14ac:dyDescent="0.2">
      <c r="A74" s="2">
        <f t="shared" si="1"/>
        <v>71</v>
      </c>
      <c r="B74" s="8" t="s">
        <v>126</v>
      </c>
      <c r="C74" s="9" t="s">
        <v>153</v>
      </c>
      <c r="D74" s="10" t="s">
        <v>291</v>
      </c>
      <c r="E74" s="11" t="s">
        <v>154</v>
      </c>
      <c r="F74" s="6" t="s">
        <v>197</v>
      </c>
      <c r="G74" s="6">
        <f>1090+215</f>
        <v>1305</v>
      </c>
      <c r="H74" s="12">
        <v>42195</v>
      </c>
    </row>
    <row r="75" spans="1:8" s="13" customFormat="1" ht="129" x14ac:dyDescent="0.2">
      <c r="A75" s="2">
        <f t="shared" si="1"/>
        <v>72</v>
      </c>
      <c r="B75" s="8" t="s">
        <v>126</v>
      </c>
      <c r="C75" s="9" t="s">
        <v>127</v>
      </c>
      <c r="D75" s="10" t="s">
        <v>292</v>
      </c>
      <c r="E75" s="11" t="s">
        <v>147</v>
      </c>
      <c r="F75" s="6" t="s">
        <v>198</v>
      </c>
      <c r="G75" s="6">
        <v>800</v>
      </c>
      <c r="H75" s="12">
        <v>39234</v>
      </c>
    </row>
    <row r="76" spans="1:8" s="13" customFormat="1" ht="258" x14ac:dyDescent="0.2">
      <c r="A76" s="2">
        <f t="shared" si="1"/>
        <v>73</v>
      </c>
      <c r="B76" s="8" t="s">
        <v>41</v>
      </c>
      <c r="C76" s="9" t="s">
        <v>98</v>
      </c>
      <c r="D76" s="10" t="s">
        <v>293</v>
      </c>
      <c r="E76" s="11" t="s">
        <v>219</v>
      </c>
      <c r="F76" s="6" t="s">
        <v>199</v>
      </c>
      <c r="G76" s="6">
        <f>180+180+20+290</f>
        <v>670</v>
      </c>
      <c r="H76" s="12">
        <v>39083</v>
      </c>
    </row>
    <row r="77" spans="1:8" s="13" customFormat="1" ht="64.5" x14ac:dyDescent="0.2">
      <c r="A77" s="2">
        <f t="shared" si="1"/>
        <v>74</v>
      </c>
      <c r="B77" s="8" t="s">
        <v>41</v>
      </c>
      <c r="C77" s="9" t="s">
        <v>42</v>
      </c>
      <c r="D77" s="10" t="s">
        <v>293</v>
      </c>
      <c r="E77" s="11" t="s">
        <v>101</v>
      </c>
      <c r="F77" s="6" t="s">
        <v>179</v>
      </c>
      <c r="G77" s="6">
        <v>293</v>
      </c>
      <c r="H77" s="12">
        <v>39605</v>
      </c>
    </row>
    <row r="78" spans="1:8" s="13" customFormat="1" ht="64.5" x14ac:dyDescent="0.2">
      <c r="A78" s="2">
        <f t="shared" si="1"/>
        <v>75</v>
      </c>
      <c r="B78" s="8" t="s">
        <v>50</v>
      </c>
      <c r="C78" s="9" t="s">
        <v>51</v>
      </c>
      <c r="D78" s="10" t="s">
        <v>294</v>
      </c>
      <c r="E78" s="11" t="s">
        <v>36</v>
      </c>
      <c r="F78" s="6" t="s">
        <v>179</v>
      </c>
      <c r="G78" s="6">
        <v>100</v>
      </c>
      <c r="H78" s="12">
        <v>35947</v>
      </c>
    </row>
    <row r="79" spans="1:8" s="13" customFormat="1" ht="129" x14ac:dyDescent="0.2">
      <c r="A79" s="2">
        <f t="shared" si="1"/>
        <v>76</v>
      </c>
      <c r="B79" s="8" t="s">
        <v>143</v>
      </c>
      <c r="C79" s="9" t="s">
        <v>144</v>
      </c>
      <c r="D79" s="10" t="s">
        <v>295</v>
      </c>
      <c r="E79" s="11" t="s">
        <v>145</v>
      </c>
      <c r="F79" s="6" t="s">
        <v>200</v>
      </c>
      <c r="G79" s="6">
        <f>140+34.73+33.87</f>
        <v>208.6</v>
      </c>
      <c r="H79" s="12">
        <v>40452</v>
      </c>
    </row>
    <row r="80" spans="1:8" s="13" customFormat="1" ht="64.5" x14ac:dyDescent="0.2">
      <c r="A80" s="2">
        <f t="shared" si="1"/>
        <v>77</v>
      </c>
      <c r="B80" s="8" t="s">
        <v>37</v>
      </c>
      <c r="C80" s="9" t="s">
        <v>38</v>
      </c>
      <c r="D80" s="10" t="s">
        <v>296</v>
      </c>
      <c r="E80" s="11" t="s">
        <v>26</v>
      </c>
      <c r="F80" s="6" t="s">
        <v>179</v>
      </c>
      <c r="G80" s="6">
        <v>180</v>
      </c>
      <c r="H80" s="12">
        <v>33178</v>
      </c>
    </row>
    <row r="81" spans="1:9" s="13" customFormat="1" ht="129" customHeight="1" x14ac:dyDescent="0.2">
      <c r="A81" s="2">
        <f t="shared" si="1"/>
        <v>78</v>
      </c>
      <c r="B81" s="8" t="s">
        <v>19</v>
      </c>
      <c r="C81" s="9" t="s">
        <v>20</v>
      </c>
      <c r="D81" s="10" t="s">
        <v>297</v>
      </c>
      <c r="E81" s="11" t="s">
        <v>21</v>
      </c>
      <c r="F81" s="6" t="s">
        <v>201</v>
      </c>
      <c r="G81" s="6">
        <f>292+146</f>
        <v>438</v>
      </c>
      <c r="H81" s="12">
        <v>36557</v>
      </c>
    </row>
    <row r="82" spans="1:9" s="13" customFormat="1" ht="64.5" x14ac:dyDescent="0.2">
      <c r="A82" s="2">
        <f t="shared" si="1"/>
        <v>79</v>
      </c>
      <c r="B82" s="8" t="s">
        <v>19</v>
      </c>
      <c r="C82" s="9" t="s">
        <v>22</v>
      </c>
      <c r="D82" s="10" t="s">
        <v>298</v>
      </c>
      <c r="E82" s="11" t="s">
        <v>23</v>
      </c>
      <c r="F82" s="6" t="s">
        <v>179</v>
      </c>
      <c r="G82" s="6">
        <v>122</v>
      </c>
      <c r="H82" s="12">
        <v>38412</v>
      </c>
    </row>
    <row r="83" spans="1:9" s="13" customFormat="1" ht="64.5" x14ac:dyDescent="0.2">
      <c r="A83" s="2">
        <f t="shared" si="1"/>
        <v>80</v>
      </c>
      <c r="B83" s="8" t="s">
        <v>39</v>
      </c>
      <c r="C83" s="9" t="s">
        <v>40</v>
      </c>
      <c r="D83" s="10" t="s">
        <v>299</v>
      </c>
      <c r="E83" s="11" t="s">
        <v>33</v>
      </c>
      <c r="F83" s="6" t="s">
        <v>179</v>
      </c>
      <c r="G83" s="6"/>
      <c r="H83" s="12">
        <v>29252</v>
      </c>
    </row>
    <row r="84" spans="1:9" s="13" customFormat="1" ht="64.5" x14ac:dyDescent="0.2">
      <c r="A84" s="2">
        <f t="shared" si="1"/>
        <v>81</v>
      </c>
      <c r="B84" s="8" t="s">
        <v>72</v>
      </c>
      <c r="C84" s="9" t="s">
        <v>82</v>
      </c>
      <c r="D84" s="10" t="s">
        <v>300</v>
      </c>
      <c r="E84" s="11" t="s">
        <v>83</v>
      </c>
      <c r="F84" s="6" t="s">
        <v>203</v>
      </c>
      <c r="G84" s="6">
        <v>1000</v>
      </c>
      <c r="H84" s="12">
        <v>38384</v>
      </c>
    </row>
    <row r="85" spans="1:9" s="13" customFormat="1" ht="64.5" x14ac:dyDescent="0.2">
      <c r="A85" s="2">
        <f t="shared" si="1"/>
        <v>82</v>
      </c>
      <c r="B85" s="8" t="s">
        <v>72</v>
      </c>
      <c r="C85" s="9" t="s">
        <v>84</v>
      </c>
      <c r="D85" s="10" t="s">
        <v>300</v>
      </c>
      <c r="E85" s="11" t="s">
        <v>85</v>
      </c>
      <c r="F85" s="6" t="s">
        <v>202</v>
      </c>
      <c r="G85" s="6">
        <v>166.29</v>
      </c>
      <c r="H85" s="12">
        <v>38399</v>
      </c>
    </row>
    <row r="86" spans="1:9" s="13" customFormat="1" ht="64.5" customHeight="1" x14ac:dyDescent="0.2">
      <c r="A86" s="2">
        <f t="shared" si="1"/>
        <v>83</v>
      </c>
      <c r="B86" s="8" t="s">
        <v>72</v>
      </c>
      <c r="C86" s="9" t="s">
        <v>124</v>
      </c>
      <c r="D86" s="10" t="s">
        <v>259</v>
      </c>
      <c r="E86" s="11" t="s">
        <v>125</v>
      </c>
      <c r="F86" s="11" t="s">
        <v>204</v>
      </c>
      <c r="G86" s="6">
        <f>1186-248.37</f>
        <v>937.63</v>
      </c>
      <c r="H86" s="12">
        <v>36965</v>
      </c>
    </row>
    <row r="87" spans="1:9" s="13" customFormat="1" ht="64.5" customHeight="1" x14ac:dyDescent="0.2">
      <c r="A87" s="2">
        <f t="shared" si="1"/>
        <v>84</v>
      </c>
      <c r="B87" s="8" t="s">
        <v>72</v>
      </c>
      <c r="C87" s="9" t="s">
        <v>213</v>
      </c>
      <c r="D87" s="10" t="s">
        <v>259</v>
      </c>
      <c r="E87" s="11" t="s">
        <v>23</v>
      </c>
      <c r="F87" s="11" t="s">
        <v>204</v>
      </c>
      <c r="G87" s="6">
        <v>248.37</v>
      </c>
      <c r="H87" s="12">
        <v>36965</v>
      </c>
    </row>
    <row r="88" spans="1:9" s="13" customFormat="1" ht="129" x14ac:dyDescent="0.2">
      <c r="A88" s="2">
        <f t="shared" si="1"/>
        <v>85</v>
      </c>
      <c r="B88" s="8" t="s">
        <v>72</v>
      </c>
      <c r="C88" s="9" t="s">
        <v>134</v>
      </c>
      <c r="D88" s="10" t="s">
        <v>301</v>
      </c>
      <c r="E88" s="11" t="s">
        <v>135</v>
      </c>
      <c r="F88" s="6" t="s">
        <v>205</v>
      </c>
      <c r="G88" s="6">
        <f>327.7+190</f>
        <v>517.70000000000005</v>
      </c>
      <c r="H88" s="12">
        <v>40360</v>
      </c>
    </row>
    <row r="89" spans="1:9" s="13" customFormat="1" ht="64.5" x14ac:dyDescent="0.2">
      <c r="A89" s="2">
        <f t="shared" si="1"/>
        <v>86</v>
      </c>
      <c r="B89" s="8" t="s">
        <v>119</v>
      </c>
      <c r="C89" s="9" t="s">
        <v>146</v>
      </c>
      <c r="D89" s="10" t="s">
        <v>302</v>
      </c>
      <c r="E89" s="11" t="s">
        <v>120</v>
      </c>
      <c r="F89" s="6" t="s">
        <v>206</v>
      </c>
      <c r="G89" s="6">
        <f>490.77+446</f>
        <v>936.77</v>
      </c>
      <c r="H89" s="12">
        <v>32243</v>
      </c>
    </row>
    <row r="90" spans="1:9" s="13" customFormat="1" ht="64.5" x14ac:dyDescent="0.2">
      <c r="A90" s="18"/>
      <c r="B90" s="34"/>
      <c r="C90" s="34"/>
      <c r="D90" s="34"/>
      <c r="E90" s="34"/>
      <c r="F90" s="34"/>
      <c r="G90" s="18"/>
      <c r="H90" s="18"/>
      <c r="I90" s="18"/>
    </row>
    <row r="91" spans="1:9" s="13" customFormat="1" ht="243" customHeight="1" x14ac:dyDescent="0.2">
      <c r="A91" s="29"/>
      <c r="B91" s="30"/>
      <c r="C91" s="30"/>
      <c r="D91" s="30"/>
      <c r="E91" s="30"/>
      <c r="F91" s="30"/>
      <c r="G91" s="30"/>
      <c r="H91" s="30"/>
      <c r="I91" s="18"/>
    </row>
    <row r="92" spans="1:9" s="13" customFormat="1" ht="243" customHeight="1" x14ac:dyDescent="0.2">
      <c r="A92" s="18"/>
      <c r="B92" s="18"/>
      <c r="C92" s="27"/>
      <c r="D92" s="28"/>
      <c r="E92" s="28"/>
      <c r="F92" s="28"/>
      <c r="G92" s="28"/>
      <c r="H92" s="28"/>
      <c r="I92" s="18"/>
    </row>
    <row r="93" spans="1:9" s="22" customFormat="1" ht="33.75" x14ac:dyDescent="0.2">
      <c r="A93" s="19"/>
      <c r="B93" s="19"/>
      <c r="C93" s="19"/>
      <c r="D93" s="20"/>
      <c r="E93" s="19"/>
      <c r="F93" s="19"/>
      <c r="G93" s="19"/>
      <c r="H93" s="19"/>
      <c r="I93" s="21"/>
    </row>
    <row r="94" spans="1:9" s="22" customFormat="1" ht="33.75" x14ac:dyDescent="0.2">
      <c r="A94" s="19"/>
      <c r="B94" s="19"/>
      <c r="C94" s="19"/>
      <c r="D94" s="20"/>
      <c r="E94" s="19"/>
      <c r="F94" s="19"/>
      <c r="G94" s="19"/>
      <c r="H94" s="19"/>
      <c r="I94" s="21"/>
    </row>
    <row r="95" spans="1:9" s="22" customFormat="1" ht="15.75" x14ac:dyDescent="0.2">
      <c r="A95" s="19"/>
      <c r="B95" s="19"/>
      <c r="C95" s="19"/>
      <c r="D95" s="20"/>
      <c r="E95" s="19"/>
      <c r="F95" s="19"/>
      <c r="G95" s="19"/>
      <c r="H95" s="19"/>
      <c r="I95" s="23"/>
    </row>
    <row r="96" spans="1:9" s="22" customFormat="1" ht="15.75" x14ac:dyDescent="0.2">
      <c r="A96" s="19"/>
      <c r="B96" s="19"/>
      <c r="C96" s="19"/>
      <c r="D96" s="20"/>
      <c r="E96" s="19"/>
      <c r="F96" s="19"/>
      <c r="G96" s="19"/>
      <c r="H96" s="19"/>
      <c r="I96" s="23"/>
    </row>
    <row r="97" spans="1:9" s="22" customFormat="1" ht="15.75" x14ac:dyDescent="0.2">
      <c r="A97" s="19"/>
      <c r="B97" s="19"/>
      <c r="C97" s="19"/>
      <c r="D97" s="20"/>
      <c r="E97" s="19"/>
      <c r="F97" s="19"/>
      <c r="G97" s="19"/>
      <c r="H97" s="19"/>
      <c r="I97" s="23"/>
    </row>
    <row r="98" spans="1:9" s="22" customFormat="1" ht="15.75" x14ac:dyDescent="0.2">
      <c r="D98" s="24"/>
      <c r="I98" s="23"/>
    </row>
    <row r="99" spans="1:9" s="22" customFormat="1" ht="15.75" x14ac:dyDescent="0.2">
      <c r="D99" s="24"/>
      <c r="I99" s="23"/>
    </row>
    <row r="100" spans="1:9" s="22" customFormat="1" ht="15.75" x14ac:dyDescent="0.2">
      <c r="D100" s="24"/>
      <c r="I100" s="23"/>
    </row>
    <row r="101" spans="1:9" s="22" customFormat="1" ht="15.75" x14ac:dyDescent="0.2">
      <c r="D101" s="24"/>
      <c r="I101" s="23"/>
    </row>
    <row r="102" spans="1:9" s="22" customFormat="1" ht="15.75" x14ac:dyDescent="0.2">
      <c r="D102" s="24"/>
      <c r="I102" s="23"/>
    </row>
    <row r="103" spans="1:9" s="22" customFormat="1" ht="15.75" x14ac:dyDescent="0.2">
      <c r="D103" s="24"/>
      <c r="I103" s="23"/>
    </row>
    <row r="104" spans="1:9" s="22" customFormat="1" ht="15.75" x14ac:dyDescent="0.2">
      <c r="D104" s="24"/>
      <c r="I104" s="23"/>
    </row>
    <row r="105" spans="1:9" s="22" customFormat="1" ht="15.75" x14ac:dyDescent="0.2">
      <c r="D105" s="24"/>
      <c r="I105" s="23"/>
    </row>
    <row r="106" spans="1:9" s="22" customFormat="1" ht="15.75" x14ac:dyDescent="0.2">
      <c r="D106" s="24"/>
      <c r="I106" s="23"/>
    </row>
    <row r="107" spans="1:9" s="22" customFormat="1" ht="15.75" x14ac:dyDescent="0.2">
      <c r="D107" s="24"/>
      <c r="I107" s="25"/>
    </row>
    <row r="108" spans="1:9" s="22" customFormat="1" ht="12" x14ac:dyDescent="0.2">
      <c r="D108" s="24"/>
    </row>
    <row r="109" spans="1:9" s="22" customFormat="1" ht="12" x14ac:dyDescent="0.2">
      <c r="D109" s="24"/>
    </row>
    <row r="110" spans="1:9" s="22" customFormat="1" ht="12" x14ac:dyDescent="0.2">
      <c r="D110" s="24"/>
    </row>
    <row r="111" spans="1:9" s="22" customFormat="1" ht="12" x14ac:dyDescent="0.2">
      <c r="D111" s="24"/>
    </row>
    <row r="112" spans="1:9" x14ac:dyDescent="0.2">
      <c r="B112" s="22"/>
      <c r="C112" s="22"/>
      <c r="D112" s="24"/>
      <c r="E112" s="22"/>
      <c r="F112" s="22"/>
      <c r="G112" s="22"/>
      <c r="H112" s="22"/>
    </row>
    <row r="113" spans="2:8" x14ac:dyDescent="0.2">
      <c r="B113" s="22"/>
      <c r="C113" s="22"/>
      <c r="D113" s="24"/>
      <c r="E113" s="22"/>
      <c r="F113" s="22"/>
      <c r="G113" s="22"/>
      <c r="H113" s="22"/>
    </row>
    <row r="114" spans="2:8" x14ac:dyDescent="0.2">
      <c r="B114" s="22"/>
      <c r="C114" s="22"/>
      <c r="D114" s="24"/>
      <c r="E114" s="22"/>
      <c r="F114" s="22"/>
      <c r="G114" s="22"/>
      <c r="H114" s="22"/>
    </row>
    <row r="115" spans="2:8" x14ac:dyDescent="0.2">
      <c r="B115" s="22"/>
      <c r="C115" s="22"/>
      <c r="D115" s="24"/>
      <c r="E115" s="22"/>
      <c r="F115" s="22"/>
      <c r="G115" s="22"/>
      <c r="H115" s="22"/>
    </row>
    <row r="116" spans="2:8" x14ac:dyDescent="0.2">
      <c r="B116" s="22"/>
      <c r="C116" s="22"/>
      <c r="D116" s="24"/>
      <c r="E116" s="22"/>
      <c r="F116" s="22"/>
      <c r="G116" s="22"/>
      <c r="H116" s="22"/>
    </row>
    <row r="117" spans="2:8" x14ac:dyDescent="0.2">
      <c r="B117" s="22"/>
      <c r="C117" s="22"/>
    </row>
  </sheetData>
  <mergeCells count="9">
    <mergeCell ref="A1:H1"/>
    <mergeCell ref="A2:H2"/>
    <mergeCell ref="C92:H92"/>
    <mergeCell ref="A91:H91"/>
    <mergeCell ref="F15:F17"/>
    <mergeCell ref="B90:F90"/>
    <mergeCell ref="G15:G17"/>
    <mergeCell ref="H15:H17"/>
    <mergeCell ref="G33:G36"/>
  </mergeCells>
  <phoneticPr fontId="1" type="noConversion"/>
  <printOptions horizontalCentered="1"/>
  <pageMargins left="0.23622047244094491" right="0.23622047244094491" top="0.74803149606299213" bottom="0" header="0.31496062992125984" footer="0"/>
  <pageSetup paperSize="8" scale="10" fitToHeight="0" orientation="landscape" r:id="rId1"/>
  <headerFooter alignWithMargins="0">
    <oddFooter>Pagina &amp;P di &amp;H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Locazioni ASL BA</vt:lpstr>
      <vt:lpstr>'Locazioni ASL BA'!Area_stampa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Quattromini</dc:creator>
  <cp:lastModifiedBy>dive4206087</cp:lastModifiedBy>
  <cp:lastPrinted>2020-05-04T12:29:46Z</cp:lastPrinted>
  <dcterms:created xsi:type="dcterms:W3CDTF">2012-01-05T08:47:34Z</dcterms:created>
  <dcterms:modified xsi:type="dcterms:W3CDTF">2021-05-07T09:31:25Z</dcterms:modified>
</cp:coreProperties>
</file>