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o4194146\Desktop\I^ TRIMESTRE 2023\FOGLI DI LAVORO\"/>
    </mc:Choice>
  </mc:AlternateContent>
  <bookViews>
    <workbookView xWindow="0" yWindow="0" windowWidth="28800" windowHeight="12330"/>
  </bookViews>
  <sheets>
    <sheet name="ALLEGATO 1" sheetId="1" r:id="rId1"/>
  </sheets>
  <definedNames>
    <definedName name="_xlnm.Print_Titles" localSheetId="0">'ALLEGATO 1'!$3:$3</definedName>
  </definedNames>
  <calcPr calcId="162913"/>
</workbook>
</file>

<file path=xl/calcChain.xml><?xml version="1.0" encoding="utf-8"?>
<calcChain xmlns="http://schemas.openxmlformats.org/spreadsheetml/2006/main">
  <c r="J166" i="1" l="1"/>
  <c r="H166" i="1"/>
  <c r="N167" i="1" l="1"/>
  <c r="N168" i="1" s="1"/>
  <c r="G168" i="1"/>
  <c r="L168" i="1"/>
  <c r="R168" i="1"/>
  <c r="Z168" i="1"/>
  <c r="J167" i="1"/>
  <c r="J168" i="1" s="1"/>
  <c r="Y167" i="1"/>
  <c r="Y168" i="1" s="1"/>
  <c r="AC167" i="1"/>
  <c r="AC168" i="1" s="1"/>
  <c r="AB167" i="1"/>
  <c r="AB168" i="1" s="1"/>
  <c r="AA167" i="1"/>
  <c r="AA168" i="1" s="1"/>
  <c r="Z167" i="1"/>
  <c r="X167" i="1"/>
  <c r="X168" i="1" s="1"/>
  <c r="W167" i="1"/>
  <c r="W168" i="1" s="1"/>
  <c r="V167" i="1"/>
  <c r="V168" i="1" s="1"/>
  <c r="U167" i="1"/>
  <c r="U168" i="1" s="1"/>
  <c r="T167" i="1"/>
  <c r="T168" i="1" s="1"/>
  <c r="S167" i="1"/>
  <c r="S168" i="1" s="1"/>
  <c r="R167" i="1"/>
  <c r="Q167" i="1"/>
  <c r="Q168" i="1" s="1"/>
  <c r="P167" i="1"/>
  <c r="P168" i="1" s="1"/>
  <c r="O167" i="1"/>
  <c r="O168" i="1" s="1"/>
  <c r="E167" i="1"/>
  <c r="E168" i="1" s="1"/>
  <c r="F167" i="1"/>
  <c r="F168" i="1" s="1"/>
  <c r="G167" i="1"/>
  <c r="I167" i="1"/>
  <c r="I168" i="1" s="1"/>
  <c r="K167" i="1"/>
  <c r="K168" i="1" s="1"/>
  <c r="D167" i="1"/>
  <c r="D168" i="1" s="1"/>
  <c r="M167" i="1"/>
  <c r="M168" i="1" s="1"/>
  <c r="L167" i="1"/>
  <c r="H167" i="1"/>
  <c r="H168" i="1" s="1"/>
  <c r="AD166" i="1" l="1"/>
  <c r="AD167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21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4" i="1"/>
  <c r="AD168" i="1" l="1"/>
</calcChain>
</file>

<file path=xl/sharedStrings.xml><?xml version="1.0" encoding="utf-8"?>
<sst xmlns="http://schemas.openxmlformats.org/spreadsheetml/2006/main" count="359" uniqueCount="196">
  <si>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</si>
  <si>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</si>
  <si>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</si>
  <si>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</si>
  <si>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</si>
  <si>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</si>
  <si>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</si>
  <si>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</si>
  <si>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</si>
  <si>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</si>
  <si>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</si>
  <si>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</si>
  <si>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</si>
  <si>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</si>
  <si>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</si>
  <si>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</si>
  <si>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</si>
  <si>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</si>
  <si>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</si>
  <si>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</si>
  <si>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</si>
  <si>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</si>
  <si>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</si>
  <si>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</si>
  <si>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</si>
  <si>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</si>
  <si>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</si>
  <si>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</si>
  <si>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</si>
  <si>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</si>
  <si>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</si>
  <si>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</si>
  <si>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</si>
  <si>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</si>
  <si>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</si>
  <si>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</si>
  <si>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</si>
  <si>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</si>
  <si>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</si>
  <si>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</si>
  <si>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130 AG4-FARMACIA TERR. MOLFETTA-GIOVINAZZO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</si>
  <si>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</si>
  <si>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</si>
  <si>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</si>
  <si>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</si>
  <si>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</si>
  <si>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</si>
  <si>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</si>
  <si>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</si>
  <si>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</si>
  <si>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</si>
  <si>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</si>
  <si>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</si>
  <si>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</si>
  <si>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</si>
  <si>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</si>
  <si>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</si>
  <si>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</si>
  <si>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</si>
  <si>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</si>
  <si>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</si>
  <si>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</si>
  <si>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</si>
  <si>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</si>
  <si>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</si>
  <si>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</si>
  <si>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</si>
  <si>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</si>
  <si>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</si>
  <si>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</si>
  <si>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</si>
  <si>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</si>
  <si>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</si>
  <si>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</si>
  <si>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</si>
  <si>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</si>
  <si>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</si>
  <si>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</si>
  <si>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</si>
  <si>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</si>
  <si>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</si>
  <si>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</si>
  <si>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</si>
  <si>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</si>
  <si>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</si>
  <si>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</si>
  <si>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</si>
  <si>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</si>
  <si>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ASSISTENZA TERRITORIALE</t>
  </si>
  <si>
    <t>168 DIPARTIMENTO ASSISTENZA TERRITORIALE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</si>
  <si>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</si>
  <si>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</si>
  <si>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</si>
  <si>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</si>
  <si>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</si>
  <si>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</si>
  <si>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</si>
  <si>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</si>
  <si>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</si>
  <si>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</si>
  <si>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</si>
  <si>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</si>
  <si>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</si>
  <si>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</si>
  <si>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</si>
  <si>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</si>
  <si>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</si>
  <si>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</si>
  <si>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</si>
  <si>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</si>
  <si>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</si>
  <si>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</si>
  <si>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</si>
  <si>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</si>
  <si>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</si>
  <si>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</si>
  <si>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</si>
  <si>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</si>
  <si>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</si>
  <si>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</si>
  <si>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</si>
  <si>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</si>
  <si>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</si>
  <si>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</si>
  <si>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</si>
  <si>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</si>
  <si>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</si>
  <si>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</si>
  <si>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</si>
  <si>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</si>
  <si>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</si>
  <si>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</si>
  <si>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</si>
  <si>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</si>
  <si>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</si>
  <si>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</si>
  <si>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</si>
  <si>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</si>
  <si>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</si>
  <si>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</si>
  <si>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</si>
  <si>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</si>
  <si>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</si>
  <si>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</si>
  <si>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</si>
  <si>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</si>
  <si>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</si>
  <si>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</si>
  <si>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</si>
  <si>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</si>
  <si>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</si>
  <si>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</si>
  <si>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</si>
  <si>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</si>
  <si>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NPIA</t>
  </si>
  <si>
    <t>167 NPIA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</si>
  <si>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</si>
  <si>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</si>
  <si>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</si>
  <si>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</si>
  <si>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</si>
  <si>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</si>
  <si>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</si>
  <si>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</si>
  <si>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</si>
  <si>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</si>
  <si>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</si>
  <si>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</si>
  <si>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</si>
  <si>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</si>
  <si>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</si>
  <si>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</si>
  <si>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</si>
  <si>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</si>
  <si>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</si>
  <si>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</si>
  <si>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</si>
  <si>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</si>
  <si>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</si>
  <si>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</si>
  <si>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</si>
  <si>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</si>
  <si>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</si>
  <si>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</si>
  <si>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</si>
  <si>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</si>
  <si>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</si>
  <si>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</si>
  <si>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</si>
  <si>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</si>
  <si>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</si>
  <si>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>164 PROGETTO SCAP</t>
  </si>
  <si>
    <t xml:space="preserve">Totale </t>
  </si>
  <si>
    <t>TOTALE</t>
  </si>
  <si>
    <t xml:space="preserve">N. IMPRESE CREDITRICI:  </t>
  </si>
  <si>
    <t>ALTRE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</si>
</sst>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color indexed="63"/>
      <name val="Verdana"/>
      <family val="2"/>
    </font>
    <font>
      <sz val="10"/>
      <name val="Arial"/>
      <family val="2"/>
    </font>
    <font>
      <b/>
      <sz val="8.5"/>
      <color indexed="63"/>
      <name val="Verdana"/>
      <family val="2"/>
    </font>
    <font>
      <sz val="9"/>
      <color indexed="63"/>
      <name val="Verdana"/>
      <family val="2"/>
    </font>
    <font>
      <sz val="10"/>
      <color indexed="63"/>
      <name val="Verdana"/>
      <family val="2"/>
    </font>
    <font>
      <b/>
      <sz val="9"/>
      <color indexed="63"/>
      <name val="Verdan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8.5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49" fontId="3" fillId="3" borderId="1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4" fillId="2" borderId="5" xfId="0" applyNumberFormat="1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11" xfId="0" applyNumberFormat="1" applyFont="1" applyFill="1" applyBorder="1" applyAlignment="1">
      <alignment horizontal="right" vertical="center"/>
    </xf>
    <xf numFmtId="4" fontId="5" fillId="2" borderId="12" xfId="0" applyNumberFormat="1" applyFont="1" applyFill="1" applyBorder="1" applyAlignment="1">
      <alignment horizontal="right" vertical="center"/>
    </xf>
    <xf numFmtId="4" fontId="3" fillId="3" borderId="3" xfId="1" applyNumberFormat="1" applyFont="1" applyFill="1" applyBorder="1" applyAlignment="1">
      <alignment horizontal="right" vertical="center" wrapText="1"/>
    </xf>
    <xf numFmtId="4" fontId="3" fillId="3" borderId="4" xfId="1" applyNumberFormat="1" applyFont="1" applyFill="1" applyBorder="1" applyAlignment="1">
      <alignment horizontal="right" vertical="center" wrapText="1"/>
    </xf>
    <xf numFmtId="49" fontId="3" fillId="3" borderId="2" xfId="1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3" fillId="3" borderId="4" xfId="1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/>
    </xf>
    <xf numFmtId="49" fontId="3" fillId="3" borderId="17" xfId="1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right" vertical="center"/>
    </xf>
    <xf numFmtId="4" fontId="3" fillId="3" borderId="17" xfId="1" applyNumberFormat="1" applyFont="1" applyFill="1" applyBorder="1" applyAlignment="1">
      <alignment horizontal="right" vertical="center" wrapText="1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vertical="center" wrapText="1"/>
    </xf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" fontId="6" fillId="2" borderId="20" xfId="0" applyNumberFormat="1" applyFont="1" applyFill="1" applyBorder="1" applyAlignment="1">
      <alignment horizontal="right" vertical="center" wrapText="1"/>
    </xf>
    <xf numFmtId="4" fontId="3" fillId="3" borderId="21" xfId="1" applyNumberFormat="1" applyFont="1" applyFill="1" applyBorder="1" applyAlignment="1">
      <alignment horizontal="right" vertical="center" wrapText="1"/>
    </xf>
    <xf numFmtId="4" fontId="3" fillId="3" borderId="22" xfId="1" applyNumberFormat="1" applyFont="1" applyFill="1" applyBorder="1" applyAlignment="1">
      <alignment horizontal="right" vertical="center" wrapText="1"/>
    </xf>
    <xf numFmtId="4" fontId="3" fillId="3" borderId="23" xfId="1" applyNumberFormat="1" applyFont="1" applyFill="1" applyBorder="1" applyAlignment="1">
      <alignment horizontal="right" vertical="center" wrapText="1"/>
    </xf>
    <xf numFmtId="4" fontId="3" fillId="3" borderId="24" xfId="1" applyNumberFormat="1" applyFont="1" applyFill="1" applyBorder="1" applyAlignment="1">
      <alignment horizontal="right" vertical="center" wrapText="1"/>
    </xf>
    <xf numFmtId="4" fontId="5" fillId="2" borderId="25" xfId="0" applyNumberFormat="1" applyFont="1" applyFill="1" applyBorder="1" applyAlignment="1">
      <alignment horizontal="right" vertical="center"/>
    </xf>
    <xf numFmtId="4" fontId="5" fillId="2" borderId="13" xfId="0" applyNumberFormat="1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horizontal="righ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4" fontId="5" fillId="2" borderId="27" xfId="0" applyNumberFormat="1" applyFont="1" applyFill="1" applyBorder="1" applyAlignment="1">
      <alignment horizontal="right" vertical="center"/>
    </xf>
    <xf numFmtId="4" fontId="5" fillId="2" borderId="28" xfId="0" applyNumberFormat="1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horizontal="right" vertical="center" wrapText="1"/>
    </xf>
    <xf numFmtId="4" fontId="3" fillId="3" borderId="30" xfId="1" applyNumberFormat="1" applyFont="1" applyFill="1" applyBorder="1" applyAlignment="1">
      <alignment horizontal="right" vertical="center" wrapText="1"/>
    </xf>
    <xf numFmtId="4" fontId="3" fillId="3" borderId="31" xfId="1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0" fontId="7" fillId="4" borderId="1" xfId="1" applyFont="1" applyFill="1" applyBorder="1" applyAlignment="1">
      <alignment horizontal="center" vertical="center" wrapText="1"/>
    </xf>
    <xf numFmtId="3" fontId="8" fillId="4" borderId="32" xfId="1" applyNumberFormat="1" applyFont="1" applyFill="1" applyBorder="1" applyAlignment="1">
      <alignment horizontal="center" vertical="center" wrapText="1"/>
    </xf>
    <xf numFmtId="49" fontId="9" fillId="3" borderId="2" xfId="1" applyNumberFormat="1" applyFont="1" applyFill="1" applyBorder="1" applyAlignment="1">
      <alignment horizontal="left" vertical="center" wrapText="1"/>
    </xf>
    <xf numFmtId="49" fontId="9" fillId="3" borderId="4" xfId="1" applyNumberFormat="1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horizontal="right" vertical="center" wrapText="1"/>
    </xf>
    <xf numFmtId="4" fontId="6" fillId="2" borderId="33" xfId="0" applyNumberFormat="1" applyFont="1" applyFill="1" applyBorder="1" applyAlignment="1">
      <alignment horizontal="right" vertical="center" wrapText="1"/>
    </xf>
    <xf numFmtId="4" fontId="3" fillId="3" borderId="32" xfId="1" applyNumberFormat="1" applyFont="1" applyFill="1" applyBorder="1" applyAlignment="1">
      <alignment horizontal="right" vertical="center" wrapText="1"/>
    </xf>
    <xf numFmtId="4" fontId="5" fillId="2" borderId="14" xfId="0" applyNumberFormat="1" applyFont="1" applyFill="1" applyBorder="1" applyAlignment="1">
      <alignment horizontal="right" vertical="center"/>
    </xf>
    <xf numFmtId="4" fontId="3" fillId="3" borderId="2" xfId="1" applyNumberFormat="1" applyFont="1" applyFill="1" applyBorder="1" applyAlignment="1">
      <alignment horizontal="right" vertical="center" wrapText="1"/>
    </xf>
    <xf numFmtId="4" fontId="3" fillId="3" borderId="34" xfId="1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4" fontId="3" fillId="3" borderId="35" xfId="1" applyNumberFormat="1" applyFont="1" applyFill="1" applyBorder="1" applyAlignment="1">
      <alignment horizontal="right" vertical="center" wrapText="1"/>
    </xf>
    <xf numFmtId="4" fontId="3" fillId="3" borderId="36" xfId="1" applyNumberFormat="1" applyFont="1" applyFill="1" applyBorder="1" applyAlignment="1">
      <alignment horizontal="right" vertical="center" wrapText="1"/>
    </xf>
    <xf numFmtId="4" fontId="3" fillId="3" borderId="37" xfId="1" applyNumberFormat="1" applyFont="1" applyFill="1" applyBorder="1" applyAlignment="1">
      <alignment horizontal="right" vertical="center" wrapText="1"/>
    </xf>
    <xf numFmtId="4" fontId="3" fillId="3" borderId="38" xfId="1" applyNumberFormat="1" applyFont="1" applyFill="1" applyBorder="1" applyAlignment="1">
      <alignment horizontal="right" vertical="center" wrapText="1"/>
    </xf>
    <xf numFmtId="4" fontId="3" fillId="3" borderId="39" xfId="1" applyNumberFormat="1" applyFont="1" applyFill="1" applyBorder="1" applyAlignment="1">
      <alignment horizontal="right" vertical="center" wrapText="1"/>
    </xf>
    <xf numFmtId="4" fontId="3" fillId="3" borderId="40" xfId="1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right" vertical="center"/>
    </xf>
    <xf numFmtId="4" fontId="9" fillId="3" borderId="2" xfId="1" applyNumberFormat="1" applyFont="1" applyFill="1" applyBorder="1" applyAlignment="1">
      <alignment horizontal="right" vertical="center" wrapText="1"/>
    </xf>
    <xf numFmtId="4" fontId="9" fillId="3" borderId="32" xfId="1" applyNumberFormat="1" applyFont="1" applyFill="1" applyBorder="1" applyAlignment="1">
      <alignment horizontal="right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168"/>
  <sheetViews>
    <sheetView tabSelected="1" workbookViewId="0">
      <pane xSplit="8" ySplit="13" topLeftCell="V164" activePane="bottomRight" state="frozen"/>
      <selection pane="topRight" activeCell="I1" sqref="I1"/>
      <selection pane="bottomLeft" activeCell="A14" sqref="A14"/>
      <selection pane="bottomRight" activeCell="B2" sqref="B2"/>
    </sheetView>
  </sheetViews>
  <sheetFormatPr defaultRowHeight="12.75" x14ac:dyDescent="0.2"/>
  <cols>
    <col min="1" max="1" width="30.85546875" customWidth="1"/>
    <col min="2" max="2" width="27.42578125" customWidth="1"/>
    <col min="3" max="3" width="10.28515625" customWidth="1"/>
    <col min="4" max="14" width="14" customWidth="1"/>
    <col min="15" max="17" width="14.7109375" bestFit="1" customWidth="1"/>
    <col min="18" max="18" width="14" customWidth="1"/>
    <col min="19" max="19" width="14.7109375" bestFit="1" customWidth="1"/>
    <col min="20" max="22" width="14" customWidth="1"/>
    <col min="23" max="24" width="14.7109375" bestFit="1" customWidth="1"/>
    <col min="25" max="27" width="14" customWidth="1"/>
    <col min="28" max="28" width="14.7109375" bestFit="1" customWidth="1"/>
    <col min="29" max="29" width="15.42578125" bestFit="1" customWidth="1"/>
    <col min="30" max="30" width="17.28515625" bestFit="1" customWidth="1"/>
    <col min="31" max="31" width="21.7109375" customWidth="1"/>
  </cols>
  <sheetData>
    <row r="1" spans="1:168" ht="25.5" customHeight="1" thickBot="1" x14ac:dyDescent="0.25">
      <c r="A1" s="45" t="s">
        <v>194</v>
      </c>
      <c r="B1" s="46">
        <v>2749</v>
      </c>
    </row>
    <row r="2" spans="1:168" ht="12.75" customHeight="1" thickBot="1" x14ac:dyDescent="0.25"/>
    <row r="3" spans="1:168" ht="30" customHeight="1" thickBot="1" x14ac:dyDescent="0.25">
      <c r="A3" s="2" t="s">
        <v>0</v>
      </c>
      <c r="B3" s="4" t="s">
        <v>1</v>
      </c>
      <c r="C3" s="1" t="s">
        <v>2</v>
      </c>
      <c r="D3" s="22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4" t="s">
        <v>27</v>
      </c>
      <c r="AC3" s="4" t="s">
        <v>28</v>
      </c>
      <c r="AD3" s="1" t="s">
        <v>193</v>
      </c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</row>
    <row r="4" spans="1:168" ht="22.5" customHeight="1" x14ac:dyDescent="0.2">
      <c r="A4" s="6" t="s">
        <v>29</v>
      </c>
      <c r="B4" s="18" t="s">
        <v>30</v>
      </c>
      <c r="C4" s="25"/>
      <c r="D4" s="34"/>
      <c r="E4" s="35"/>
      <c r="F4" s="35"/>
      <c r="G4" s="35"/>
      <c r="H4" s="35"/>
      <c r="I4" s="35"/>
      <c r="J4" s="35"/>
      <c r="K4" s="35"/>
      <c r="L4" s="35"/>
      <c r="M4" s="35">
        <v>-1761.8</v>
      </c>
      <c r="N4" s="35">
        <v>2322.94</v>
      </c>
      <c r="O4" s="35">
        <v>16718.559999999998</v>
      </c>
      <c r="P4" s="35">
        <v>7622.74</v>
      </c>
      <c r="Q4" s="35">
        <v>-31205.1</v>
      </c>
      <c r="R4" s="35">
        <v>-7071.5599999999995</v>
      </c>
      <c r="S4" s="35">
        <v>-2343.36</v>
      </c>
      <c r="T4" s="35"/>
      <c r="U4" s="35"/>
      <c r="V4" s="35"/>
      <c r="W4" s="35">
        <v>-24339.65</v>
      </c>
      <c r="X4" s="35"/>
      <c r="Y4" s="35"/>
      <c r="Z4" s="35"/>
      <c r="AA4" s="35"/>
      <c r="AB4" s="53"/>
      <c r="AC4" s="36"/>
      <c r="AD4" s="51">
        <f>SUM(D4:AC4)</f>
        <v>-40057.230000000003</v>
      </c>
    </row>
    <row r="5" spans="1:168" ht="22.5" customHeight="1" x14ac:dyDescent="0.2">
      <c r="A5" s="9" t="s">
        <v>29</v>
      </c>
      <c r="B5" s="19" t="s">
        <v>31</v>
      </c>
      <c r="C5" s="26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>
        <v>-11.560000000000002</v>
      </c>
      <c r="S5" s="11"/>
      <c r="T5" s="11">
        <v>230</v>
      </c>
      <c r="U5" s="11">
        <v>515.33000000000004</v>
      </c>
      <c r="V5" s="11">
        <v>2021.3300000000002</v>
      </c>
      <c r="W5" s="11">
        <v>980.03</v>
      </c>
      <c r="X5" s="11">
        <v>-5157.4399999999996</v>
      </c>
      <c r="Y5" s="11">
        <v>2297.13</v>
      </c>
      <c r="Z5" s="11">
        <v>386.21000000000004</v>
      </c>
      <c r="AA5" s="11"/>
      <c r="AB5" s="12"/>
      <c r="AC5" s="37"/>
      <c r="AD5" s="51">
        <f t="shared" ref="AD5:AD20" si="0">SUM(D5:AC5)</f>
        <v>1261.0300000000007</v>
      </c>
    </row>
    <row r="6" spans="1:168" ht="22.5" customHeight="1" x14ac:dyDescent="0.2">
      <c r="A6" s="9" t="s">
        <v>29</v>
      </c>
      <c r="B6" s="19" t="s">
        <v>32</v>
      </c>
      <c r="C6" s="26"/>
      <c r="D6" s="10"/>
      <c r="E6" s="11"/>
      <c r="F6" s="11"/>
      <c r="G6" s="11"/>
      <c r="H6" s="11"/>
      <c r="I6" s="11"/>
      <c r="J6" s="11"/>
      <c r="K6" s="11"/>
      <c r="L6" s="11">
        <v>1239.51</v>
      </c>
      <c r="M6" s="11">
        <v>1546.4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  <c r="AC6" s="37"/>
      <c r="AD6" s="51">
        <f t="shared" si="0"/>
        <v>2785.91</v>
      </c>
    </row>
    <row r="7" spans="1:168" ht="22.5" customHeight="1" x14ac:dyDescent="0.2">
      <c r="A7" s="9" t="s">
        <v>29</v>
      </c>
      <c r="B7" s="19" t="s">
        <v>33</v>
      </c>
      <c r="C7" s="26"/>
      <c r="D7" s="10"/>
      <c r="E7" s="11"/>
      <c r="F7" s="11"/>
      <c r="G7" s="11"/>
      <c r="H7" s="11"/>
      <c r="I7" s="11"/>
      <c r="J7" s="11">
        <v>-637.80000000000007</v>
      </c>
      <c r="K7" s="11">
        <v>119.91</v>
      </c>
      <c r="L7" s="11">
        <v>4805.13</v>
      </c>
      <c r="M7" s="11">
        <v>2387.7399999999998</v>
      </c>
      <c r="N7" s="11">
        <v>14871.19</v>
      </c>
      <c r="O7" s="11">
        <v>4682.3</v>
      </c>
      <c r="P7" s="11">
        <v>1944.7099999999998</v>
      </c>
      <c r="Q7" s="11">
        <v>8203.67</v>
      </c>
      <c r="R7" s="11">
        <v>6596.51</v>
      </c>
      <c r="S7" s="11">
        <v>2922.27</v>
      </c>
      <c r="T7" s="11">
        <v>6088.3600000000006</v>
      </c>
      <c r="U7" s="11">
        <v>63184.270000000004</v>
      </c>
      <c r="V7" s="11">
        <v>88115.75</v>
      </c>
      <c r="W7" s="11">
        <v>41241.340000000004</v>
      </c>
      <c r="X7" s="11">
        <v>60069.369999999974</v>
      </c>
      <c r="Y7" s="11">
        <v>163129.15000000002</v>
      </c>
      <c r="Z7" s="11">
        <v>2822.3300000000004</v>
      </c>
      <c r="AA7" s="11">
        <v>1806.48</v>
      </c>
      <c r="AB7" s="12">
        <v>4514.9699999999984</v>
      </c>
      <c r="AC7" s="37">
        <v>47016.710000000006</v>
      </c>
      <c r="AD7" s="51">
        <f t="shared" si="0"/>
        <v>523884.36</v>
      </c>
    </row>
    <row r="8" spans="1:168" ht="22.5" customHeight="1" x14ac:dyDescent="0.2">
      <c r="A8" s="9" t="s">
        <v>29</v>
      </c>
      <c r="B8" s="19" t="s">
        <v>34</v>
      </c>
      <c r="C8" s="26"/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5193.8999999999996</v>
      </c>
      <c r="V8" s="11">
        <v>-5610.53</v>
      </c>
      <c r="W8" s="11">
        <v>-444.18</v>
      </c>
      <c r="X8" s="11">
        <v>2236.83</v>
      </c>
      <c r="Y8" s="11">
        <v>3075.4700000000043</v>
      </c>
      <c r="Z8" s="11">
        <v>4792.83</v>
      </c>
      <c r="AA8" s="11">
        <v>609.18000000000006</v>
      </c>
      <c r="AB8" s="12">
        <v>5567.84</v>
      </c>
      <c r="AC8" s="37">
        <v>59.57</v>
      </c>
      <c r="AD8" s="51">
        <f t="shared" si="0"/>
        <v>15480.910000000003</v>
      </c>
    </row>
    <row r="9" spans="1:168" ht="22.5" customHeight="1" x14ac:dyDescent="0.2">
      <c r="A9" s="9" t="s">
        <v>29</v>
      </c>
      <c r="B9" s="19" t="s">
        <v>35</v>
      </c>
      <c r="C9" s="26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>
        <v>1585.75</v>
      </c>
      <c r="Z9" s="11">
        <v>491.46000000000004</v>
      </c>
      <c r="AA9" s="11"/>
      <c r="AB9" s="12"/>
      <c r="AC9" s="37"/>
      <c r="AD9" s="51">
        <f t="shared" si="0"/>
        <v>2077.21</v>
      </c>
    </row>
    <row r="10" spans="1:168" ht="22.5" customHeight="1" x14ac:dyDescent="0.2">
      <c r="A10" s="9" t="s">
        <v>29</v>
      </c>
      <c r="B10" s="19" t="s">
        <v>36</v>
      </c>
      <c r="C10" s="26"/>
      <c r="D10" s="10"/>
      <c r="E10" s="11"/>
      <c r="F10" s="11"/>
      <c r="G10" s="11"/>
      <c r="H10" s="11"/>
      <c r="I10" s="11"/>
      <c r="J10" s="11"/>
      <c r="K10" s="11">
        <v>-960</v>
      </c>
      <c r="L10" s="11"/>
      <c r="M10" s="11">
        <v>757.89</v>
      </c>
      <c r="N10" s="11"/>
      <c r="O10" s="11">
        <v>-413.63</v>
      </c>
      <c r="P10" s="11">
        <v>-1389.72</v>
      </c>
      <c r="Q10" s="11"/>
      <c r="R10" s="11"/>
      <c r="S10" s="11"/>
      <c r="T10" s="11">
        <v>143.96</v>
      </c>
      <c r="U10" s="11">
        <v>12.32</v>
      </c>
      <c r="V10" s="11">
        <v>-191.20000000000005</v>
      </c>
      <c r="W10" s="11">
        <v>3001.86</v>
      </c>
      <c r="X10" s="11"/>
      <c r="Y10" s="11">
        <v>-5471.68</v>
      </c>
      <c r="Z10" s="11">
        <v>3228.3</v>
      </c>
      <c r="AA10" s="11">
        <v>1596.8200000000002</v>
      </c>
      <c r="AB10" s="12">
        <v>-2216.7999999999997</v>
      </c>
      <c r="AC10" s="37"/>
      <c r="AD10" s="51">
        <f t="shared" si="0"/>
        <v>-1901.88</v>
      </c>
    </row>
    <row r="11" spans="1:168" ht="22.5" customHeight="1" x14ac:dyDescent="0.2">
      <c r="A11" s="9" t="s">
        <v>29</v>
      </c>
      <c r="B11" s="19" t="s">
        <v>37</v>
      </c>
      <c r="C11" s="26"/>
      <c r="D11" s="10"/>
      <c r="E11" s="11"/>
      <c r="F11" s="11"/>
      <c r="G11" s="11"/>
      <c r="H11" s="11"/>
      <c r="I11" s="11"/>
      <c r="J11" s="11"/>
      <c r="K11" s="11"/>
      <c r="L11" s="11"/>
      <c r="M11" s="11">
        <v>-161.62</v>
      </c>
      <c r="N11" s="11">
        <v>-1240.8</v>
      </c>
      <c r="O11" s="11">
        <v>-230.01</v>
      </c>
      <c r="P11" s="11"/>
      <c r="Q11" s="11"/>
      <c r="R11" s="11">
        <v>1163.9999999999998</v>
      </c>
      <c r="S11" s="11"/>
      <c r="T11" s="11"/>
      <c r="U11" s="11">
        <v>1017.1000000000001</v>
      </c>
      <c r="V11" s="11">
        <v>647.1</v>
      </c>
      <c r="W11" s="11">
        <v>41.04</v>
      </c>
      <c r="X11" s="11"/>
      <c r="Y11" s="11">
        <v>1713.06</v>
      </c>
      <c r="Z11" s="11"/>
      <c r="AA11" s="11"/>
      <c r="AB11" s="12"/>
      <c r="AC11" s="37"/>
      <c r="AD11" s="51">
        <f t="shared" si="0"/>
        <v>2949.87</v>
      </c>
    </row>
    <row r="12" spans="1:168" ht="22.5" customHeight="1" x14ac:dyDescent="0.2">
      <c r="A12" s="9" t="s">
        <v>29</v>
      </c>
      <c r="B12" s="19" t="s">
        <v>38</v>
      </c>
      <c r="C12" s="26"/>
      <c r="D12" s="10"/>
      <c r="E12" s="11"/>
      <c r="F12" s="11"/>
      <c r="G12" s="11"/>
      <c r="H12" s="11"/>
      <c r="I12" s="11"/>
      <c r="J12" s="11"/>
      <c r="K12" s="11"/>
      <c r="L12" s="11"/>
      <c r="M12" s="11">
        <v>-78.100000000000009</v>
      </c>
      <c r="N12" s="11"/>
      <c r="O12" s="11"/>
      <c r="P12" s="11">
        <v>5.0600000000000005</v>
      </c>
      <c r="Q12" s="11"/>
      <c r="R12" s="11">
        <v>11301.579999999998</v>
      </c>
      <c r="S12" s="11"/>
      <c r="T12" s="11"/>
      <c r="U12" s="11">
        <v>188.57</v>
      </c>
      <c r="V12" s="11"/>
      <c r="W12" s="11">
        <v>5707.6500000000005</v>
      </c>
      <c r="X12" s="11">
        <v>1090.31</v>
      </c>
      <c r="Y12" s="11"/>
      <c r="Z12" s="11"/>
      <c r="AA12" s="11"/>
      <c r="AB12" s="12">
        <v>182.93</v>
      </c>
      <c r="AC12" s="37">
        <v>175.75</v>
      </c>
      <c r="AD12" s="51">
        <f t="shared" si="0"/>
        <v>18573.75</v>
      </c>
    </row>
    <row r="13" spans="1:168" ht="22.5" customHeight="1" x14ac:dyDescent="0.2">
      <c r="A13" s="9" t="s">
        <v>29</v>
      </c>
      <c r="B13" s="19" t="s">
        <v>39</v>
      </c>
      <c r="C13" s="26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v>4.97</v>
      </c>
      <c r="S13" s="11"/>
      <c r="T13" s="11"/>
      <c r="U13" s="11"/>
      <c r="V13" s="11"/>
      <c r="W13" s="11"/>
      <c r="X13" s="11"/>
      <c r="Y13" s="11"/>
      <c r="Z13" s="11"/>
      <c r="AA13" s="11">
        <v>374.4</v>
      </c>
      <c r="AB13" s="12">
        <v>4044.0599999999995</v>
      </c>
      <c r="AC13" s="37">
        <v>75648.56</v>
      </c>
      <c r="AD13" s="51">
        <f t="shared" si="0"/>
        <v>80071.989999999991</v>
      </c>
    </row>
    <row r="14" spans="1:168" ht="22.5" customHeight="1" x14ac:dyDescent="0.2">
      <c r="A14" s="9" t="s">
        <v>29</v>
      </c>
      <c r="B14" s="19" t="s">
        <v>40</v>
      </c>
      <c r="C14" s="26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>
        <v>-153</v>
      </c>
      <c r="P14" s="11"/>
      <c r="Q14" s="11">
        <v>-156.49</v>
      </c>
      <c r="R14" s="11">
        <v>3039.46</v>
      </c>
      <c r="S14" s="11"/>
      <c r="T14" s="11"/>
      <c r="U14" s="11">
        <v>9654.9399999999987</v>
      </c>
      <c r="V14" s="11">
        <v>1702.2800000000002</v>
      </c>
      <c r="W14" s="11">
        <v>3846.21</v>
      </c>
      <c r="X14" s="11">
        <v>288.89999999999998</v>
      </c>
      <c r="Y14" s="11">
        <v>3030.48</v>
      </c>
      <c r="Z14" s="11">
        <v>15.41</v>
      </c>
      <c r="AA14" s="11">
        <v>151.26</v>
      </c>
      <c r="AB14" s="12"/>
      <c r="AC14" s="37">
        <v>-432</v>
      </c>
      <c r="AD14" s="51">
        <f t="shared" si="0"/>
        <v>20987.45</v>
      </c>
    </row>
    <row r="15" spans="1:168" ht="22.5" customHeight="1" x14ac:dyDescent="0.2">
      <c r="A15" s="9" t="s">
        <v>29</v>
      </c>
      <c r="B15" s="19" t="s">
        <v>41</v>
      </c>
      <c r="C15" s="26"/>
      <c r="D15" s="10"/>
      <c r="E15" s="11"/>
      <c r="F15" s="11"/>
      <c r="G15" s="11"/>
      <c r="H15" s="11"/>
      <c r="I15" s="11"/>
      <c r="J15" s="11"/>
      <c r="K15" s="11"/>
      <c r="L15" s="11">
        <v>1848.92</v>
      </c>
      <c r="M15" s="11">
        <v>1222.8</v>
      </c>
      <c r="N15" s="11">
        <v>-20.25</v>
      </c>
      <c r="O15" s="11">
        <v>53.81</v>
      </c>
      <c r="P15" s="11">
        <v>7891.74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2"/>
      <c r="AC15" s="37"/>
      <c r="AD15" s="51">
        <f t="shared" si="0"/>
        <v>10997.02</v>
      </c>
    </row>
    <row r="16" spans="1:168" ht="22.5" customHeight="1" x14ac:dyDescent="0.2">
      <c r="A16" s="9" t="s">
        <v>29</v>
      </c>
      <c r="B16" s="19" t="s">
        <v>42</v>
      </c>
      <c r="C16" s="26"/>
      <c r="D16" s="10"/>
      <c r="E16" s="11"/>
      <c r="F16" s="11"/>
      <c r="G16" s="11"/>
      <c r="H16" s="11"/>
      <c r="I16" s="11"/>
      <c r="J16" s="11"/>
      <c r="K16" s="11"/>
      <c r="L16" s="11"/>
      <c r="M16" s="11">
        <v>-154.82</v>
      </c>
      <c r="N16" s="11"/>
      <c r="O16" s="11"/>
      <c r="P16" s="11"/>
      <c r="Q16" s="11">
        <v>42.28</v>
      </c>
      <c r="R16" s="11">
        <v>6278.61</v>
      </c>
      <c r="S16" s="11">
        <v>130.01999999999998</v>
      </c>
      <c r="T16" s="11">
        <v>4461.12</v>
      </c>
      <c r="U16" s="11">
        <v>3636.7200000000003</v>
      </c>
      <c r="V16" s="11">
        <v>1573.02</v>
      </c>
      <c r="W16" s="11">
        <v>-16687.440000000002</v>
      </c>
      <c r="X16" s="11">
        <v>-21608.32</v>
      </c>
      <c r="Y16" s="11">
        <v>593.07999999999993</v>
      </c>
      <c r="Z16" s="11">
        <v>-5036.3500000000004</v>
      </c>
      <c r="AA16" s="11">
        <v>1135.68</v>
      </c>
      <c r="AB16" s="12">
        <v>771.27</v>
      </c>
      <c r="AC16" s="37"/>
      <c r="AD16" s="51">
        <f t="shared" si="0"/>
        <v>-24865.13</v>
      </c>
    </row>
    <row r="17" spans="1:168" ht="22.5" customHeight="1" x14ac:dyDescent="0.2">
      <c r="A17" s="9" t="s">
        <v>29</v>
      </c>
      <c r="B17" s="19" t="s">
        <v>43</v>
      </c>
      <c r="C17" s="26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v>326.7</v>
      </c>
      <c r="S17" s="11"/>
      <c r="T17" s="11">
        <v>762.99</v>
      </c>
      <c r="U17" s="11">
        <v>2357.8399999999997</v>
      </c>
      <c r="V17" s="11">
        <v>5297.83</v>
      </c>
      <c r="W17" s="11">
        <v>21422.300000000003</v>
      </c>
      <c r="X17" s="11">
        <v>78798.420000000013</v>
      </c>
      <c r="Y17" s="11">
        <v>111394.22</v>
      </c>
      <c r="Z17" s="11">
        <v>259.65999999999997</v>
      </c>
      <c r="AA17" s="11"/>
      <c r="AB17" s="12"/>
      <c r="AC17" s="37"/>
      <c r="AD17" s="51">
        <f t="shared" si="0"/>
        <v>220619.96000000002</v>
      </c>
    </row>
    <row r="18" spans="1:168" ht="22.5" customHeight="1" x14ac:dyDescent="0.2">
      <c r="A18" s="9" t="s">
        <v>29</v>
      </c>
      <c r="B18" s="19" t="s">
        <v>44</v>
      </c>
      <c r="C18" s="26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>
        <v>312.14</v>
      </c>
      <c r="R18" s="11">
        <v>158.18</v>
      </c>
      <c r="S18" s="11"/>
      <c r="T18" s="11"/>
      <c r="U18" s="11">
        <v>5416.06</v>
      </c>
      <c r="V18" s="11">
        <v>9144.4400000000023</v>
      </c>
      <c r="W18" s="11">
        <v>3745.9900000000002</v>
      </c>
      <c r="X18" s="11">
        <v>22974.049999999996</v>
      </c>
      <c r="Y18" s="11">
        <v>36107.800000000003</v>
      </c>
      <c r="Z18" s="11">
        <v>2.2000000000000002</v>
      </c>
      <c r="AA18" s="11"/>
      <c r="AB18" s="12"/>
      <c r="AC18" s="37"/>
      <c r="AD18" s="51">
        <f t="shared" si="0"/>
        <v>77860.86</v>
      </c>
    </row>
    <row r="19" spans="1:168" ht="22.5" customHeight="1" x14ac:dyDescent="0.2">
      <c r="A19" s="9" t="s">
        <v>29</v>
      </c>
      <c r="B19" s="19" t="s">
        <v>45</v>
      </c>
      <c r="C19" s="26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v>110.24000000000001</v>
      </c>
      <c r="Q19" s="11"/>
      <c r="R19" s="11"/>
      <c r="S19" s="11"/>
      <c r="T19" s="11"/>
      <c r="U19" s="11">
        <v>1211.47</v>
      </c>
      <c r="V19" s="11">
        <v>12215.570000000002</v>
      </c>
      <c r="W19" s="11"/>
      <c r="X19" s="11"/>
      <c r="Y19" s="11">
        <v>247.39999999999998</v>
      </c>
      <c r="Z19" s="11"/>
      <c r="AA19" s="11"/>
      <c r="AB19" s="12"/>
      <c r="AC19" s="37"/>
      <c r="AD19" s="51">
        <f t="shared" si="0"/>
        <v>13784.680000000002</v>
      </c>
    </row>
    <row r="20" spans="1:168" ht="33" customHeight="1" x14ac:dyDescent="0.2">
      <c r="A20" s="9" t="s">
        <v>29</v>
      </c>
      <c r="B20" s="19" t="s">
        <v>46</v>
      </c>
      <c r="C20" s="26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>
        <v>-7569.1600000000017</v>
      </c>
      <c r="V20" s="11">
        <v>37396.11</v>
      </c>
      <c r="W20" s="11">
        <v>8356.0300000000007</v>
      </c>
      <c r="X20" s="11">
        <v>22340.799999999996</v>
      </c>
      <c r="Y20" s="11">
        <v>76105.08</v>
      </c>
      <c r="Z20" s="11">
        <v>21134.37</v>
      </c>
      <c r="AA20" s="11">
        <v>119891.98000000001</v>
      </c>
      <c r="AB20" s="12">
        <v>778846.36999999988</v>
      </c>
      <c r="AC20" s="37">
        <v>4673897.8400000017</v>
      </c>
      <c r="AD20" s="51">
        <f t="shared" si="0"/>
        <v>5730399.4200000018</v>
      </c>
    </row>
    <row r="21" spans="1:168" ht="31.5" customHeight="1" thickBot="1" x14ac:dyDescent="0.25">
      <c r="A21" s="9" t="s">
        <v>29</v>
      </c>
      <c r="B21" s="19" t="s">
        <v>47</v>
      </c>
      <c r="C21" s="26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>
        <v>2735.3500000000004</v>
      </c>
      <c r="T21" s="11">
        <v>61459.509999999995</v>
      </c>
      <c r="U21" s="11">
        <v>235671.06999999998</v>
      </c>
      <c r="V21" s="11">
        <v>542715.51</v>
      </c>
      <c r="W21" s="11">
        <v>210123.92</v>
      </c>
      <c r="X21" s="11">
        <v>-359634.89</v>
      </c>
      <c r="Y21" s="11">
        <v>26378.480000000003</v>
      </c>
      <c r="Z21" s="11">
        <v>423.90999999999713</v>
      </c>
      <c r="AA21" s="11">
        <v>63235.08</v>
      </c>
      <c r="AB21" s="12">
        <v>140755.51000000004</v>
      </c>
      <c r="AC21" s="37">
        <v>11380748.070000002</v>
      </c>
      <c r="AD21" s="51">
        <f>SUM(D21:AC21)</f>
        <v>12304611.520000001</v>
      </c>
    </row>
    <row r="22" spans="1:168" ht="30" customHeight="1" thickBot="1" x14ac:dyDescent="0.25">
      <c r="A22" s="15" t="s">
        <v>29</v>
      </c>
      <c r="B22" s="20" t="s">
        <v>48</v>
      </c>
      <c r="C22" s="1"/>
      <c r="D22" s="54"/>
      <c r="E22" s="13"/>
      <c r="F22" s="13"/>
      <c r="G22" s="13"/>
      <c r="H22" s="13"/>
      <c r="I22" s="13"/>
      <c r="J22" s="13">
        <v>-637.80000000000007</v>
      </c>
      <c r="K22" s="13">
        <v>-840.08999999999992</v>
      </c>
      <c r="L22" s="13">
        <v>7893.56</v>
      </c>
      <c r="M22" s="13">
        <v>3758.49</v>
      </c>
      <c r="N22" s="13">
        <v>15933.08</v>
      </c>
      <c r="O22" s="13">
        <v>20658.03</v>
      </c>
      <c r="P22" s="13">
        <v>16184.77</v>
      </c>
      <c r="Q22" s="13">
        <v>-22803.5</v>
      </c>
      <c r="R22" s="13">
        <v>21786.890000000003</v>
      </c>
      <c r="S22" s="13">
        <v>3444.28</v>
      </c>
      <c r="T22" s="13">
        <v>73145.94</v>
      </c>
      <c r="U22" s="13">
        <v>320490.43000000005</v>
      </c>
      <c r="V22" s="13">
        <v>695027.21</v>
      </c>
      <c r="W22" s="13">
        <v>256995.10000000006</v>
      </c>
      <c r="X22" s="13">
        <v>-198601.97</v>
      </c>
      <c r="Y22" s="13">
        <v>420185.42</v>
      </c>
      <c r="Z22" s="13">
        <v>28520.33</v>
      </c>
      <c r="AA22" s="13">
        <v>188800.88</v>
      </c>
      <c r="AB22" s="14">
        <v>932466.14999999921</v>
      </c>
      <c r="AC22" s="55">
        <v>16177114.499999996</v>
      </c>
      <c r="AD22" s="52">
        <f t="shared" ref="AD22:AD82" si="1">SUM(D22:AC22)</f>
        <v>18959521.699999996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</row>
    <row r="23" spans="1:168" ht="22.5" x14ac:dyDescent="0.2">
      <c r="A23" s="16" t="s">
        <v>49</v>
      </c>
      <c r="B23" s="18" t="s">
        <v>50</v>
      </c>
      <c r="C23" s="27"/>
      <c r="D23" s="56"/>
      <c r="E23" s="7"/>
      <c r="F23" s="7"/>
      <c r="G23" s="7"/>
      <c r="H23" s="7"/>
      <c r="I23" s="7"/>
      <c r="J23" s="7">
        <v>2315345.56</v>
      </c>
      <c r="K23" s="7">
        <v>1937205.35</v>
      </c>
      <c r="L23" s="7">
        <v>2245683.370000008</v>
      </c>
      <c r="M23" s="7">
        <v>6456135.2300000004</v>
      </c>
      <c r="N23" s="7">
        <v>7509019.6899999985</v>
      </c>
      <c r="O23" s="7">
        <v>17647668.390000001</v>
      </c>
      <c r="P23" s="7">
        <v>13115834.890000004</v>
      </c>
      <c r="Q23" s="7">
        <v>1226741.6599999999</v>
      </c>
      <c r="R23" s="7">
        <v>450</v>
      </c>
      <c r="S23" s="7">
        <v>1080.6599999999999</v>
      </c>
      <c r="T23" s="7">
        <v>2873.94</v>
      </c>
      <c r="U23" s="7">
        <v>63.4</v>
      </c>
      <c r="V23" s="7"/>
      <c r="W23" s="7"/>
      <c r="X23" s="7">
        <v>208</v>
      </c>
      <c r="Y23" s="7"/>
      <c r="Z23" s="7">
        <v>48.02</v>
      </c>
      <c r="AA23" s="7">
        <v>5655.4000000000005</v>
      </c>
      <c r="AB23" s="8">
        <v>91631.3</v>
      </c>
      <c r="AC23" s="36">
        <v>315.10000000000002</v>
      </c>
      <c r="AD23" s="29">
        <f t="shared" si="1"/>
        <v>52555959.959999993</v>
      </c>
    </row>
    <row r="24" spans="1:168" ht="22.5" x14ac:dyDescent="0.2">
      <c r="A24" s="17" t="s">
        <v>49</v>
      </c>
      <c r="B24" s="19" t="s">
        <v>51</v>
      </c>
      <c r="C24" s="27"/>
      <c r="D24" s="10"/>
      <c r="E24" s="11"/>
      <c r="F24" s="11"/>
      <c r="G24" s="11"/>
      <c r="H24" s="11"/>
      <c r="I24" s="11"/>
      <c r="J24" s="11"/>
      <c r="K24" s="11"/>
      <c r="L24" s="11"/>
      <c r="M24" s="11">
        <v>1500658.1000000003</v>
      </c>
      <c r="N24" s="11">
        <v>2702319.23</v>
      </c>
      <c r="O24" s="11"/>
      <c r="P24" s="11">
        <v>45.800000000000004</v>
      </c>
      <c r="Q24" s="11"/>
      <c r="R24" s="11"/>
      <c r="S24" s="11"/>
      <c r="T24" s="11"/>
      <c r="U24" s="11">
        <v>2290.62</v>
      </c>
      <c r="V24" s="11">
        <v>116.34</v>
      </c>
      <c r="W24" s="11">
        <v>2111.75</v>
      </c>
      <c r="X24" s="11">
        <v>186.42000000000002</v>
      </c>
      <c r="Y24" s="11"/>
      <c r="Z24" s="11"/>
      <c r="AA24" s="11">
        <v>1952</v>
      </c>
      <c r="AB24" s="12">
        <v>13613.43</v>
      </c>
      <c r="AC24" s="37"/>
      <c r="AD24" s="29">
        <f t="shared" si="1"/>
        <v>4223293.6899999995</v>
      </c>
    </row>
    <row r="25" spans="1:168" ht="22.5" x14ac:dyDescent="0.2">
      <c r="A25" s="17" t="s">
        <v>49</v>
      </c>
      <c r="B25" s="19" t="s">
        <v>52</v>
      </c>
      <c r="C25" s="27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>
        <v>163922.73000000001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2"/>
      <c r="AC25" s="37"/>
      <c r="AD25" s="29">
        <f t="shared" si="1"/>
        <v>163922.73000000001</v>
      </c>
    </row>
    <row r="26" spans="1:168" ht="33.75" x14ac:dyDescent="0.2">
      <c r="A26" s="17" t="s">
        <v>49</v>
      </c>
      <c r="B26" s="19" t="s">
        <v>53</v>
      </c>
      <c r="C26" s="27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>
        <v>1969.4899999999998</v>
      </c>
      <c r="V26" s="11">
        <v>1909.9099999999999</v>
      </c>
      <c r="W26" s="11">
        <v>110</v>
      </c>
      <c r="X26" s="11">
        <v>8244.0300000000007</v>
      </c>
      <c r="Y26" s="11">
        <v>1025.5</v>
      </c>
      <c r="Z26" s="11">
        <v>-3531.69</v>
      </c>
      <c r="AA26" s="11"/>
      <c r="AB26" s="12">
        <v>452.5</v>
      </c>
      <c r="AC26" s="37">
        <v>-23450.2</v>
      </c>
      <c r="AD26" s="29">
        <f t="shared" si="1"/>
        <v>-13270.460000000001</v>
      </c>
    </row>
    <row r="27" spans="1:168" ht="23.25" thickBot="1" x14ac:dyDescent="0.25">
      <c r="A27" s="17" t="s">
        <v>49</v>
      </c>
      <c r="B27" s="19" t="s">
        <v>54</v>
      </c>
      <c r="C27" s="27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v>401.64</v>
      </c>
      <c r="U27" s="11">
        <v>1308.08</v>
      </c>
      <c r="V27" s="11"/>
      <c r="W27" s="11">
        <v>5.9999999999998863</v>
      </c>
      <c r="X27" s="11">
        <v>134.16</v>
      </c>
      <c r="Y27" s="11"/>
      <c r="Z27" s="11"/>
      <c r="AA27" s="11">
        <v>160.61000000000001</v>
      </c>
      <c r="AB27" s="12"/>
      <c r="AC27" s="37"/>
      <c r="AD27" s="29">
        <f t="shared" si="1"/>
        <v>2010.4899999999998</v>
      </c>
    </row>
    <row r="28" spans="1:168" ht="22.5" customHeight="1" thickBot="1" x14ac:dyDescent="0.25">
      <c r="A28" s="15" t="s">
        <v>49</v>
      </c>
      <c r="B28" s="20" t="s">
        <v>48</v>
      </c>
      <c r="C28" s="1"/>
      <c r="D28" s="54"/>
      <c r="E28" s="13"/>
      <c r="F28" s="13"/>
      <c r="G28" s="13"/>
      <c r="H28" s="13"/>
      <c r="I28" s="13"/>
      <c r="J28" s="13">
        <v>2315345.56</v>
      </c>
      <c r="K28" s="13">
        <v>1937205.35</v>
      </c>
      <c r="L28" s="13">
        <v>2245683.370000008</v>
      </c>
      <c r="M28" s="13">
        <v>7956793.3300000001</v>
      </c>
      <c r="N28" s="13">
        <v>10375261.649999999</v>
      </c>
      <c r="O28" s="13">
        <v>17647668.390000001</v>
      </c>
      <c r="P28" s="13">
        <v>13115880.690000005</v>
      </c>
      <c r="Q28" s="13">
        <v>1226741.6599999999</v>
      </c>
      <c r="R28" s="13">
        <v>450</v>
      </c>
      <c r="S28" s="13">
        <v>1080.6599999999999</v>
      </c>
      <c r="T28" s="13">
        <v>3275.5800000000004</v>
      </c>
      <c r="U28" s="13">
        <v>5631.59</v>
      </c>
      <c r="V28" s="13">
        <v>2026.25</v>
      </c>
      <c r="W28" s="13">
        <v>2227.75</v>
      </c>
      <c r="X28" s="13">
        <v>8772.61</v>
      </c>
      <c r="Y28" s="13">
        <v>1025.5</v>
      </c>
      <c r="Z28" s="13">
        <v>-3483.67</v>
      </c>
      <c r="AA28" s="13">
        <v>7768.01</v>
      </c>
      <c r="AB28" s="14">
        <v>105697.23000000001</v>
      </c>
      <c r="AC28" s="55">
        <v>-23135.100000000002</v>
      </c>
      <c r="AD28" s="52">
        <f t="shared" si="1"/>
        <v>56931916.409999996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</row>
    <row r="29" spans="1:168" ht="22.5" customHeight="1" x14ac:dyDescent="0.2">
      <c r="A29" s="16" t="s">
        <v>55</v>
      </c>
      <c r="B29" s="18" t="s">
        <v>56</v>
      </c>
      <c r="C29" s="27"/>
      <c r="D29" s="56"/>
      <c r="E29" s="7"/>
      <c r="F29" s="7"/>
      <c r="G29" s="7"/>
      <c r="H29" s="7"/>
      <c r="I29" s="7"/>
      <c r="J29" s="7"/>
      <c r="K29" s="7"/>
      <c r="L29" s="7"/>
      <c r="M29" s="7">
        <v>8.6300000000000008</v>
      </c>
      <c r="N29" s="7">
        <v>6636.09</v>
      </c>
      <c r="O29" s="7">
        <v>-17.93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/>
      <c r="AC29" s="36"/>
      <c r="AD29" s="29">
        <f t="shared" si="1"/>
        <v>6626.79</v>
      </c>
    </row>
    <row r="30" spans="1:168" ht="22.5" customHeight="1" x14ac:dyDescent="0.2">
      <c r="A30" s="17" t="s">
        <v>55</v>
      </c>
      <c r="B30" s="19" t="s">
        <v>57</v>
      </c>
      <c r="C30" s="27"/>
      <c r="D30" s="10"/>
      <c r="E30" s="11"/>
      <c r="F30" s="11"/>
      <c r="G30" s="11"/>
      <c r="H30" s="11"/>
      <c r="I30" s="11"/>
      <c r="J30" s="11">
        <v>-33.49</v>
      </c>
      <c r="K30" s="11">
        <v>929.63000000000011</v>
      </c>
      <c r="L30" s="11">
        <v>22376.639999999999</v>
      </c>
      <c r="M30" s="11">
        <v>10150.470000000001</v>
      </c>
      <c r="N30" s="11">
        <v>30979.370000000003</v>
      </c>
      <c r="O30" s="11">
        <v>97750.38</v>
      </c>
      <c r="P30" s="11">
        <v>39633.879999999997</v>
      </c>
      <c r="Q30" s="11">
        <v>150405.85</v>
      </c>
      <c r="R30" s="11">
        <v>53564.520000000004</v>
      </c>
      <c r="S30" s="11">
        <v>32946.570000000007</v>
      </c>
      <c r="T30" s="11">
        <v>163664.51</v>
      </c>
      <c r="U30" s="11">
        <v>789081.14999999991</v>
      </c>
      <c r="V30" s="11">
        <v>2512207.9900000002</v>
      </c>
      <c r="W30" s="11">
        <v>3398091.83</v>
      </c>
      <c r="X30" s="11">
        <v>3574635.2699999996</v>
      </c>
      <c r="Y30" s="11">
        <v>3306393.1799999997</v>
      </c>
      <c r="Z30" s="11">
        <v>562809.58999999985</v>
      </c>
      <c r="AA30" s="11">
        <v>527807.47000000009</v>
      </c>
      <c r="AB30" s="12">
        <v>-286684.61</v>
      </c>
      <c r="AC30" s="37">
        <v>4111809.05</v>
      </c>
      <c r="AD30" s="29">
        <f t="shared" si="1"/>
        <v>19098519.25</v>
      </c>
    </row>
    <row r="31" spans="1:168" ht="22.5" customHeight="1" x14ac:dyDescent="0.2">
      <c r="A31" s="17" t="s">
        <v>55</v>
      </c>
      <c r="B31" s="19" t="s">
        <v>58</v>
      </c>
      <c r="C31" s="27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>
        <v>54.9</v>
      </c>
      <c r="V31" s="11"/>
      <c r="W31" s="11"/>
      <c r="X31" s="11">
        <v>97.56</v>
      </c>
      <c r="Y31" s="11"/>
      <c r="Z31" s="11"/>
      <c r="AA31" s="11"/>
      <c r="AB31" s="12"/>
      <c r="AC31" s="37"/>
      <c r="AD31" s="29">
        <f t="shared" si="1"/>
        <v>152.46</v>
      </c>
    </row>
    <row r="32" spans="1:168" ht="23.25" thickBot="1" x14ac:dyDescent="0.25">
      <c r="A32" s="17" t="s">
        <v>55</v>
      </c>
      <c r="B32" s="19" t="s">
        <v>59</v>
      </c>
      <c r="C32" s="27"/>
      <c r="D32" s="10"/>
      <c r="E32" s="11"/>
      <c r="F32" s="11"/>
      <c r="G32" s="11"/>
      <c r="H32" s="11"/>
      <c r="I32" s="11"/>
      <c r="J32" s="11"/>
      <c r="K32" s="11"/>
      <c r="L32" s="11"/>
      <c r="M32" s="11">
        <v>902.28</v>
      </c>
      <c r="N32" s="11">
        <v>1647.9900000000002</v>
      </c>
      <c r="O32" s="11">
        <v>11548.619999999999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2"/>
      <c r="AC32" s="37"/>
      <c r="AD32" s="29">
        <f t="shared" si="1"/>
        <v>14098.89</v>
      </c>
    </row>
    <row r="33" spans="1:168" ht="22.5" customHeight="1" thickBot="1" x14ac:dyDescent="0.25">
      <c r="A33" s="15" t="s">
        <v>55</v>
      </c>
      <c r="B33" s="20" t="s">
        <v>48</v>
      </c>
      <c r="C33" s="1"/>
      <c r="D33" s="54"/>
      <c r="E33" s="13"/>
      <c r="F33" s="13"/>
      <c r="G33" s="13"/>
      <c r="H33" s="13"/>
      <c r="I33" s="13"/>
      <c r="J33" s="13">
        <v>-33.49</v>
      </c>
      <c r="K33" s="13">
        <v>929.63000000000011</v>
      </c>
      <c r="L33" s="13">
        <v>22376.639999999999</v>
      </c>
      <c r="M33" s="13">
        <v>11061.380000000001</v>
      </c>
      <c r="N33" s="13">
        <v>39263.449999999997</v>
      </c>
      <c r="O33" s="13">
        <v>109281.07</v>
      </c>
      <c r="P33" s="13">
        <v>39633.879999999997</v>
      </c>
      <c r="Q33" s="13">
        <v>150405.85</v>
      </c>
      <c r="R33" s="13">
        <v>53564.520000000004</v>
      </c>
      <c r="S33" s="13">
        <v>32946.570000000007</v>
      </c>
      <c r="T33" s="13">
        <v>163664.51</v>
      </c>
      <c r="U33" s="13">
        <v>789136.05</v>
      </c>
      <c r="V33" s="13">
        <v>2512207.9900000002</v>
      </c>
      <c r="W33" s="13">
        <v>3398091.83</v>
      </c>
      <c r="X33" s="13">
        <v>3574732.83</v>
      </c>
      <c r="Y33" s="13">
        <v>3306393.1799999997</v>
      </c>
      <c r="Z33" s="13">
        <v>562809.58999999985</v>
      </c>
      <c r="AA33" s="13">
        <v>527807.47000000009</v>
      </c>
      <c r="AB33" s="14">
        <v>-286684.61</v>
      </c>
      <c r="AC33" s="55">
        <v>4111809.05</v>
      </c>
      <c r="AD33" s="52">
        <f t="shared" si="1"/>
        <v>19119397.390000001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</row>
    <row r="34" spans="1:168" ht="23.25" thickBot="1" x14ac:dyDescent="0.25">
      <c r="A34" s="16" t="s">
        <v>60</v>
      </c>
      <c r="B34" s="18" t="s">
        <v>61</v>
      </c>
      <c r="C34" s="27"/>
      <c r="D34" s="56"/>
      <c r="E34" s="7"/>
      <c r="F34" s="7"/>
      <c r="G34" s="7"/>
      <c r="H34" s="7"/>
      <c r="I34" s="7"/>
      <c r="J34" s="7"/>
      <c r="K34" s="7"/>
      <c r="L34" s="7">
        <v>84.75</v>
      </c>
      <c r="M34" s="7"/>
      <c r="N34" s="7">
        <v>19684.8</v>
      </c>
      <c r="O34" s="7">
        <v>5536.4500000000007</v>
      </c>
      <c r="P34" s="7">
        <v>475359.61</v>
      </c>
      <c r="Q34" s="7">
        <v>472482.55999999994</v>
      </c>
      <c r="R34" s="7">
        <v>773915.57000000007</v>
      </c>
      <c r="S34" s="7">
        <v>406213.09000000008</v>
      </c>
      <c r="T34" s="7">
        <v>678268.83000000031</v>
      </c>
      <c r="U34" s="7">
        <v>1038513.7499999998</v>
      </c>
      <c r="V34" s="7">
        <v>3821026.5000000009</v>
      </c>
      <c r="W34" s="7">
        <v>1622472.5700000003</v>
      </c>
      <c r="X34" s="7">
        <v>7933115.0900000008</v>
      </c>
      <c r="Y34" s="7">
        <v>482621.1</v>
      </c>
      <c r="Z34" s="7">
        <v>1048581.9700000002</v>
      </c>
      <c r="AA34" s="7">
        <v>768216.82000000007</v>
      </c>
      <c r="AB34" s="8">
        <v>2119313.6500000004</v>
      </c>
      <c r="AC34" s="36">
        <v>5805799.5600000024</v>
      </c>
      <c r="AD34" s="29">
        <f t="shared" si="1"/>
        <v>27471206.670000002</v>
      </c>
    </row>
    <row r="35" spans="1:168" ht="22.5" customHeight="1" thickBot="1" x14ac:dyDescent="0.25">
      <c r="A35" s="15" t="s">
        <v>60</v>
      </c>
      <c r="B35" s="20" t="s">
        <v>48</v>
      </c>
      <c r="C35" s="1"/>
      <c r="D35" s="57"/>
      <c r="E35" s="30"/>
      <c r="F35" s="30"/>
      <c r="G35" s="30"/>
      <c r="H35" s="30"/>
      <c r="I35" s="30"/>
      <c r="J35" s="30"/>
      <c r="K35" s="30"/>
      <c r="L35" s="30">
        <v>84.75</v>
      </c>
      <c r="M35" s="30"/>
      <c r="N35" s="30">
        <v>19684.8</v>
      </c>
      <c r="O35" s="30">
        <v>5536.4500000000007</v>
      </c>
      <c r="P35" s="30">
        <v>475359.61</v>
      </c>
      <c r="Q35" s="30">
        <v>472482.55999999994</v>
      </c>
      <c r="R35" s="30">
        <v>773915.57000000007</v>
      </c>
      <c r="S35" s="30">
        <v>406213.09000000008</v>
      </c>
      <c r="T35" s="30">
        <v>678268.83000000031</v>
      </c>
      <c r="U35" s="30">
        <v>1038513.7499999998</v>
      </c>
      <c r="V35" s="30">
        <v>3821026.5000000009</v>
      </c>
      <c r="W35" s="30">
        <v>1622472.5700000003</v>
      </c>
      <c r="X35" s="30">
        <v>7933115.0900000008</v>
      </c>
      <c r="Y35" s="30">
        <v>482621.1</v>
      </c>
      <c r="Z35" s="30">
        <v>1048581.9700000002</v>
      </c>
      <c r="AA35" s="30">
        <v>768216.82000000007</v>
      </c>
      <c r="AB35" s="31">
        <v>2119313.6500000004</v>
      </c>
      <c r="AC35" s="58">
        <v>5805799.5600000024</v>
      </c>
      <c r="AD35" s="52">
        <f t="shared" si="1"/>
        <v>27471206.670000002</v>
      </c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</row>
    <row r="36" spans="1:168" ht="33.75" x14ac:dyDescent="0.2">
      <c r="A36" s="16" t="s">
        <v>62</v>
      </c>
      <c r="B36" s="18" t="s">
        <v>63</v>
      </c>
      <c r="C36" s="28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>
        <v>2421.6999999999998</v>
      </c>
      <c r="V36" s="35"/>
      <c r="W36" s="35">
        <v>7636.6</v>
      </c>
      <c r="X36" s="35"/>
      <c r="Y36" s="35"/>
      <c r="Z36" s="35"/>
      <c r="AA36" s="35"/>
      <c r="AB36" s="35">
        <v>107042.8</v>
      </c>
      <c r="AC36" s="36">
        <v>335029.67000000004</v>
      </c>
      <c r="AD36" s="29">
        <f t="shared" si="1"/>
        <v>452130.77</v>
      </c>
    </row>
    <row r="37" spans="1:168" ht="22.5" x14ac:dyDescent="0.2">
      <c r="A37" s="16" t="s">
        <v>62</v>
      </c>
      <c r="B37" s="18" t="s">
        <v>64</v>
      </c>
      <c r="C37" s="28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v>115.2</v>
      </c>
      <c r="Q37" s="11">
        <v>360</v>
      </c>
      <c r="R37" s="11">
        <v>218.79</v>
      </c>
      <c r="S37" s="11">
        <v>1477.9</v>
      </c>
      <c r="T37" s="11">
        <v>5049.4900000000007</v>
      </c>
      <c r="U37" s="11">
        <v>141.59999999999991</v>
      </c>
      <c r="V37" s="11">
        <v>-5078.6000000000004</v>
      </c>
      <c r="W37" s="11">
        <v>514.1</v>
      </c>
      <c r="X37" s="11">
        <v>6520.9</v>
      </c>
      <c r="Y37" s="11">
        <v>6489.12</v>
      </c>
      <c r="Z37" s="11">
        <v>-2196</v>
      </c>
      <c r="AA37" s="11">
        <v>488</v>
      </c>
      <c r="AB37" s="11">
        <v>161650</v>
      </c>
      <c r="AC37" s="37">
        <v>139164.51999999999</v>
      </c>
      <c r="AD37" s="29">
        <f t="shared" si="1"/>
        <v>314915.02</v>
      </c>
    </row>
    <row r="38" spans="1:168" ht="22.5" x14ac:dyDescent="0.2">
      <c r="A38" s="16" t="s">
        <v>62</v>
      </c>
      <c r="B38" s="18" t="s">
        <v>65</v>
      </c>
      <c r="C38" s="28"/>
      <c r="D38" s="10"/>
      <c r="E38" s="11"/>
      <c r="F38" s="11"/>
      <c r="G38" s="11"/>
      <c r="H38" s="11"/>
      <c r="I38" s="11"/>
      <c r="J38" s="11"/>
      <c r="K38" s="11"/>
      <c r="L38" s="11"/>
      <c r="M38" s="11">
        <v>16533.259999999998</v>
      </c>
      <c r="N38" s="11">
        <v>553346.71</v>
      </c>
      <c r="O38" s="11">
        <v>196376.87</v>
      </c>
      <c r="P38" s="11"/>
      <c r="Q38" s="11">
        <v>21466.11</v>
      </c>
      <c r="R38" s="11">
        <v>112659.10000000002</v>
      </c>
      <c r="S38" s="11">
        <v>124444.34</v>
      </c>
      <c r="T38" s="11">
        <v>-18385.61</v>
      </c>
      <c r="U38" s="11">
        <v>9706.5599999999977</v>
      </c>
      <c r="V38" s="11">
        <v>-5519.16</v>
      </c>
      <c r="W38" s="11">
        <v>125300.06</v>
      </c>
      <c r="X38" s="11">
        <v>-120712.18</v>
      </c>
      <c r="Y38" s="11">
        <v>34778.239999999998</v>
      </c>
      <c r="Z38" s="11">
        <v>-64290.19</v>
      </c>
      <c r="AA38" s="11">
        <v>23985.83</v>
      </c>
      <c r="AB38" s="11">
        <v>360389.39</v>
      </c>
      <c r="AC38" s="37">
        <v>2579203.0999999996</v>
      </c>
      <c r="AD38" s="29">
        <f t="shared" si="1"/>
        <v>3949282.4299999997</v>
      </c>
    </row>
    <row r="39" spans="1:168" ht="22.5" x14ac:dyDescent="0.2">
      <c r="A39" s="16" t="s">
        <v>62</v>
      </c>
      <c r="B39" s="18" t="s">
        <v>66</v>
      </c>
      <c r="C39" s="28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>
        <v>120</v>
      </c>
      <c r="R39" s="11">
        <v>30313.160000000003</v>
      </c>
      <c r="S39" s="11">
        <v>4596.8899999999994</v>
      </c>
      <c r="T39" s="11">
        <v>-1100.1299999999999</v>
      </c>
      <c r="U39" s="11">
        <v>41798.490000000005</v>
      </c>
      <c r="V39" s="11">
        <v>1708</v>
      </c>
      <c r="W39" s="11">
        <v>124.30000000000018</v>
      </c>
      <c r="X39" s="11">
        <v>37581.370000000003</v>
      </c>
      <c r="Y39" s="11">
        <v>9436.9</v>
      </c>
      <c r="Z39" s="11">
        <v>-19488.980000000003</v>
      </c>
      <c r="AA39" s="11">
        <v>12514</v>
      </c>
      <c r="AB39" s="11">
        <v>83507.100000000006</v>
      </c>
      <c r="AC39" s="37">
        <v>304048.08999999997</v>
      </c>
      <c r="AD39" s="29">
        <f t="shared" si="1"/>
        <v>505159.18999999994</v>
      </c>
    </row>
    <row r="40" spans="1:168" ht="22.5" x14ac:dyDescent="0.2">
      <c r="A40" s="16" t="s">
        <v>62</v>
      </c>
      <c r="B40" s="18" t="s">
        <v>67</v>
      </c>
      <c r="C40" s="28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>
        <v>37.32</v>
      </c>
      <c r="R40" s="11">
        <v>38.81</v>
      </c>
      <c r="S40" s="11">
        <v>68097.89</v>
      </c>
      <c r="T40" s="11">
        <v>27991.98</v>
      </c>
      <c r="U40" s="11">
        <v>18579.510000000002</v>
      </c>
      <c r="V40" s="11"/>
      <c r="W40" s="11">
        <v>61162.16</v>
      </c>
      <c r="X40" s="11">
        <v>1498.9399999999951</v>
      </c>
      <c r="Y40" s="11">
        <v>117184.04</v>
      </c>
      <c r="Z40" s="11">
        <v>122964.67000000001</v>
      </c>
      <c r="AA40" s="11">
        <v>300832.53999999998</v>
      </c>
      <c r="AB40" s="11">
        <v>29462.2</v>
      </c>
      <c r="AC40" s="37">
        <v>384870.85000000003</v>
      </c>
      <c r="AD40" s="29">
        <f t="shared" si="1"/>
        <v>1132720.9100000001</v>
      </c>
    </row>
    <row r="41" spans="1:168" ht="22.5" customHeight="1" x14ac:dyDescent="0.2">
      <c r="A41" s="16" t="s">
        <v>62</v>
      </c>
      <c r="B41" s="18" t="s">
        <v>68</v>
      </c>
      <c r="C41" s="28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v>909.80000000000007</v>
      </c>
      <c r="S41" s="11">
        <v>2383.2200000000003</v>
      </c>
      <c r="T41" s="11">
        <v>404.40000000000003</v>
      </c>
      <c r="U41" s="11">
        <v>533.97</v>
      </c>
      <c r="V41" s="11">
        <v>3925.67</v>
      </c>
      <c r="W41" s="11">
        <v>254.98000000000002</v>
      </c>
      <c r="X41" s="11">
        <v>2614</v>
      </c>
      <c r="Y41" s="11">
        <v>957.48</v>
      </c>
      <c r="Z41" s="11">
        <v>793.01</v>
      </c>
      <c r="AA41" s="11">
        <v>13.379999999999967</v>
      </c>
      <c r="AB41" s="11">
        <v>1468.82</v>
      </c>
      <c r="AC41" s="37">
        <v>23332.29</v>
      </c>
      <c r="AD41" s="29">
        <f t="shared" si="1"/>
        <v>37591.020000000004</v>
      </c>
    </row>
    <row r="42" spans="1:168" ht="22.5" customHeight="1" x14ac:dyDescent="0.2">
      <c r="A42" s="16" t="s">
        <v>62</v>
      </c>
      <c r="B42" s="18" t="s">
        <v>69</v>
      </c>
      <c r="C42" s="28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v>951.06</v>
      </c>
      <c r="S42" s="11">
        <v>3773.1799999999994</v>
      </c>
      <c r="T42" s="11">
        <v>179.95000000000027</v>
      </c>
      <c r="U42" s="11">
        <v>18487.48</v>
      </c>
      <c r="V42" s="11">
        <v>29806.17</v>
      </c>
      <c r="W42" s="11">
        <v>24697.729999999996</v>
      </c>
      <c r="X42" s="11">
        <v>12203.400000000001</v>
      </c>
      <c r="Y42" s="11">
        <v>321.15999999999997</v>
      </c>
      <c r="Z42" s="11">
        <v>18852.79</v>
      </c>
      <c r="AA42" s="11">
        <v>40482.04</v>
      </c>
      <c r="AB42" s="11">
        <v>144531.95000000001</v>
      </c>
      <c r="AC42" s="37">
        <v>300107.57999999996</v>
      </c>
      <c r="AD42" s="29">
        <f t="shared" si="1"/>
        <v>594394.49</v>
      </c>
    </row>
    <row r="43" spans="1:168" ht="22.5" customHeight="1" x14ac:dyDescent="0.2">
      <c r="A43" s="16" t="s">
        <v>62</v>
      </c>
      <c r="B43" s="18" t="s">
        <v>70</v>
      </c>
      <c r="C43" s="28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v>-2376</v>
      </c>
      <c r="S43" s="11">
        <v>16268.27</v>
      </c>
      <c r="T43" s="11">
        <v>25375.770000000004</v>
      </c>
      <c r="U43" s="11">
        <v>26686.1</v>
      </c>
      <c r="V43" s="11">
        <v>73265.34</v>
      </c>
      <c r="W43" s="11">
        <v>9649.48</v>
      </c>
      <c r="X43" s="11">
        <v>26849.03</v>
      </c>
      <c r="Y43" s="11">
        <v>5734</v>
      </c>
      <c r="Z43" s="11">
        <v>65993.290000000008</v>
      </c>
      <c r="AA43" s="11">
        <v>2928</v>
      </c>
      <c r="AB43" s="11">
        <v>178613.84</v>
      </c>
      <c r="AC43" s="37">
        <v>294210.69</v>
      </c>
      <c r="AD43" s="29">
        <f t="shared" si="1"/>
        <v>723197.81</v>
      </c>
    </row>
    <row r="44" spans="1:168" ht="22.5" customHeight="1" x14ac:dyDescent="0.2">
      <c r="A44" s="16" t="s">
        <v>62</v>
      </c>
      <c r="B44" s="18" t="s">
        <v>71</v>
      </c>
      <c r="C44" s="28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v>4735.9400000000005</v>
      </c>
      <c r="S44" s="11">
        <v>6083.88</v>
      </c>
      <c r="T44" s="11">
        <v>12051.79</v>
      </c>
      <c r="U44" s="11">
        <v>30402.400000000001</v>
      </c>
      <c r="V44" s="11">
        <v>-1036.1200000000008</v>
      </c>
      <c r="W44" s="11">
        <v>5124</v>
      </c>
      <c r="X44" s="11">
        <v>19266.57</v>
      </c>
      <c r="Y44" s="11">
        <v>15713.6</v>
      </c>
      <c r="Z44" s="11">
        <v>29076.2</v>
      </c>
      <c r="AA44" s="11">
        <v>10463.68</v>
      </c>
      <c r="AB44" s="11">
        <v>2745</v>
      </c>
      <c r="AC44" s="37">
        <v>249796.66</v>
      </c>
      <c r="AD44" s="29">
        <f t="shared" si="1"/>
        <v>384423.6</v>
      </c>
    </row>
    <row r="45" spans="1:168" ht="22.5" customHeight="1" x14ac:dyDescent="0.2">
      <c r="A45" s="16" t="s">
        <v>62</v>
      </c>
      <c r="B45" s="18" t="s">
        <v>72</v>
      </c>
      <c r="C45" s="28"/>
      <c r="D45" s="10"/>
      <c r="E45" s="11"/>
      <c r="F45" s="11"/>
      <c r="G45" s="11"/>
      <c r="H45" s="11"/>
      <c r="I45" s="11"/>
      <c r="J45" s="11"/>
      <c r="K45" s="11"/>
      <c r="L45" s="11"/>
      <c r="M45" s="11">
        <v>38013.450000000004</v>
      </c>
      <c r="N45" s="11">
        <v>251.15</v>
      </c>
      <c r="O45" s="11">
        <v>10215.77</v>
      </c>
      <c r="P45" s="11">
        <v>5629.54</v>
      </c>
      <c r="Q45" s="11">
        <v>68184.790000000008</v>
      </c>
      <c r="R45" s="11">
        <v>1060.9000000000001</v>
      </c>
      <c r="S45" s="11">
        <v>-158811.99000000002</v>
      </c>
      <c r="T45" s="11"/>
      <c r="U45" s="11">
        <v>463.52</v>
      </c>
      <c r="V45" s="11"/>
      <c r="W45" s="11">
        <v>-157547.24</v>
      </c>
      <c r="X45" s="11">
        <v>48051.33</v>
      </c>
      <c r="Y45" s="11">
        <v>-34974</v>
      </c>
      <c r="Z45" s="11">
        <v>-5630</v>
      </c>
      <c r="AA45" s="11">
        <v>-97006.28</v>
      </c>
      <c r="AB45" s="11"/>
      <c r="AC45" s="37">
        <v>2907436.45</v>
      </c>
      <c r="AD45" s="29">
        <f t="shared" si="1"/>
        <v>2625337.39</v>
      </c>
    </row>
    <row r="46" spans="1:168" ht="22.5" customHeight="1" x14ac:dyDescent="0.2">
      <c r="A46" s="16" t="s">
        <v>62</v>
      </c>
      <c r="B46" s="18" t="s">
        <v>73</v>
      </c>
      <c r="C46" s="28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1">
        <v>222</v>
      </c>
      <c r="O46" s="11"/>
      <c r="P46" s="11"/>
      <c r="Q46" s="11"/>
      <c r="R46" s="11">
        <v>3938.3500000000004</v>
      </c>
      <c r="S46" s="11">
        <v>169.4</v>
      </c>
      <c r="T46" s="11"/>
      <c r="U46" s="11"/>
      <c r="V46" s="11">
        <v>1586</v>
      </c>
      <c r="W46" s="11">
        <v>991.74</v>
      </c>
      <c r="X46" s="11">
        <v>18861.39</v>
      </c>
      <c r="Y46" s="11">
        <v>11855.96</v>
      </c>
      <c r="Z46" s="11">
        <v>-244</v>
      </c>
      <c r="AA46" s="11"/>
      <c r="AB46" s="11">
        <v>14467.18</v>
      </c>
      <c r="AC46" s="37">
        <v>100680.5</v>
      </c>
      <c r="AD46" s="29">
        <f t="shared" si="1"/>
        <v>152528.51999999999</v>
      </c>
    </row>
    <row r="47" spans="1:168" ht="22.5" x14ac:dyDescent="0.2">
      <c r="A47" s="16" t="s">
        <v>62</v>
      </c>
      <c r="B47" s="18" t="s">
        <v>74</v>
      </c>
      <c r="C47" s="28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v>435.7</v>
      </c>
      <c r="S47" s="11">
        <v>2475.66</v>
      </c>
      <c r="T47" s="11">
        <v>2716.4399999999996</v>
      </c>
      <c r="U47" s="11">
        <v>17446.609999999997</v>
      </c>
      <c r="V47" s="11">
        <v>18629.47</v>
      </c>
      <c r="W47" s="11">
        <v>28511.830000000005</v>
      </c>
      <c r="X47" s="11">
        <v>6161</v>
      </c>
      <c r="Y47" s="11">
        <v>-89.27</v>
      </c>
      <c r="Z47" s="11">
        <v>-10521.470000000001</v>
      </c>
      <c r="AA47" s="11"/>
      <c r="AB47" s="11">
        <v>87984.97</v>
      </c>
      <c r="AC47" s="37">
        <v>380457.53</v>
      </c>
      <c r="AD47" s="29">
        <f t="shared" si="1"/>
        <v>534208.47</v>
      </c>
    </row>
    <row r="48" spans="1:168" ht="23.25" thickBot="1" x14ac:dyDescent="0.25">
      <c r="A48" s="16" t="s">
        <v>62</v>
      </c>
      <c r="B48" s="18" t="s">
        <v>75</v>
      </c>
      <c r="C48" s="28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>
        <v>1578</v>
      </c>
      <c r="O48" s="39"/>
      <c r="P48" s="39"/>
      <c r="Q48" s="39">
        <v>2544.8000000000002</v>
      </c>
      <c r="R48" s="39">
        <v>1427.8</v>
      </c>
      <c r="S48" s="39">
        <v>169.4</v>
      </c>
      <c r="T48" s="39">
        <v>2610.8000000000002</v>
      </c>
      <c r="U48" s="39"/>
      <c r="V48" s="39">
        <v>485.20000000000005</v>
      </c>
      <c r="W48" s="39">
        <v>96.06</v>
      </c>
      <c r="X48" s="39">
        <v>5487.02</v>
      </c>
      <c r="Y48" s="39">
        <v>14158.55</v>
      </c>
      <c r="Z48" s="39">
        <v>3233</v>
      </c>
      <c r="AA48" s="39">
        <v>10885.11</v>
      </c>
      <c r="AB48" s="39">
        <v>382458.17</v>
      </c>
      <c r="AC48" s="40">
        <v>87444.95</v>
      </c>
      <c r="AD48" s="29">
        <f t="shared" si="1"/>
        <v>512578.86</v>
      </c>
    </row>
    <row r="49" spans="1:168" ht="22.5" customHeight="1" thickBot="1" x14ac:dyDescent="0.25">
      <c r="A49" s="15" t="s">
        <v>62</v>
      </c>
      <c r="B49" s="20" t="s">
        <v>48</v>
      </c>
      <c r="C49" s="1"/>
      <c r="D49" s="59"/>
      <c r="E49" s="41"/>
      <c r="F49" s="41"/>
      <c r="G49" s="41"/>
      <c r="H49" s="41"/>
      <c r="I49" s="41"/>
      <c r="J49" s="41"/>
      <c r="K49" s="41"/>
      <c r="L49" s="41"/>
      <c r="M49" s="41">
        <v>54546.710000000006</v>
      </c>
      <c r="N49" s="41">
        <v>555397.86</v>
      </c>
      <c r="O49" s="41">
        <v>206592.64000000001</v>
      </c>
      <c r="P49" s="41">
        <v>5744.74</v>
      </c>
      <c r="Q49" s="41">
        <v>92713.02</v>
      </c>
      <c r="R49" s="41">
        <v>154313.41000000003</v>
      </c>
      <c r="S49" s="41">
        <v>71128.040000000008</v>
      </c>
      <c r="T49" s="41">
        <v>56894.87999999999</v>
      </c>
      <c r="U49" s="41">
        <v>166667.94000000003</v>
      </c>
      <c r="V49" s="41">
        <v>117771.97000000003</v>
      </c>
      <c r="W49" s="41">
        <v>106515.80000000003</v>
      </c>
      <c r="X49" s="41">
        <v>64382.76999999999</v>
      </c>
      <c r="Y49" s="41">
        <v>181565.78000000003</v>
      </c>
      <c r="Z49" s="41">
        <v>138542.31999999998</v>
      </c>
      <c r="AA49" s="41">
        <v>305586.30000000005</v>
      </c>
      <c r="AB49" s="42">
        <v>1554321.4200000002</v>
      </c>
      <c r="AC49" s="60">
        <v>8085782.8799999971</v>
      </c>
      <c r="AD49" s="52">
        <f t="shared" si="1"/>
        <v>11918468.479999997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</row>
    <row r="50" spans="1:168" ht="22.5" customHeight="1" x14ac:dyDescent="0.2">
      <c r="A50" s="16" t="s">
        <v>76</v>
      </c>
      <c r="B50" s="18" t="s">
        <v>77</v>
      </c>
      <c r="C50" s="28"/>
      <c r="D50" s="34"/>
      <c r="E50" s="35"/>
      <c r="F50" s="35"/>
      <c r="G50" s="35"/>
      <c r="H50" s="35"/>
      <c r="I50" s="35"/>
      <c r="J50" s="35"/>
      <c r="K50" s="35"/>
      <c r="L50" s="35"/>
      <c r="M50" s="35">
        <v>3187.73</v>
      </c>
      <c r="N50" s="35"/>
      <c r="O50" s="35">
        <v>35283.32</v>
      </c>
      <c r="P50" s="35"/>
      <c r="Q50" s="35"/>
      <c r="R50" s="35">
        <v>29171.040000000001</v>
      </c>
      <c r="S50" s="35">
        <v>968</v>
      </c>
      <c r="T50" s="35">
        <v>18817.02</v>
      </c>
      <c r="U50" s="35">
        <v>-3311.04</v>
      </c>
      <c r="V50" s="35">
        <v>31153.56</v>
      </c>
      <c r="W50" s="35">
        <v>17127.5</v>
      </c>
      <c r="X50" s="35">
        <v>396.36999999999989</v>
      </c>
      <c r="Y50" s="35">
        <v>1047.54</v>
      </c>
      <c r="Z50" s="35">
        <v>280.16000000000008</v>
      </c>
      <c r="AA50" s="35">
        <v>3398.96</v>
      </c>
      <c r="AB50" s="35">
        <v>22106.400000000001</v>
      </c>
      <c r="AC50" s="36">
        <v>208562.44999999998</v>
      </c>
      <c r="AD50" s="29">
        <f t="shared" si="1"/>
        <v>368189.01</v>
      </c>
    </row>
    <row r="51" spans="1:168" ht="22.5" customHeight="1" x14ac:dyDescent="0.2">
      <c r="A51" s="16" t="s">
        <v>76</v>
      </c>
      <c r="B51" s="18" t="s">
        <v>78</v>
      </c>
      <c r="C51" s="28"/>
      <c r="D51" s="10"/>
      <c r="E51" s="11"/>
      <c r="F51" s="11"/>
      <c r="G51" s="11"/>
      <c r="H51" s="11"/>
      <c r="I51" s="11"/>
      <c r="J51" s="11"/>
      <c r="K51" s="11"/>
      <c r="L51" s="11"/>
      <c r="M51" s="11">
        <v>255.55</v>
      </c>
      <c r="N51" s="11"/>
      <c r="O51" s="11"/>
      <c r="P51" s="11">
        <v>-96.12</v>
      </c>
      <c r="Q51" s="11">
        <v>2822.4700000000003</v>
      </c>
      <c r="R51" s="11"/>
      <c r="S51" s="11"/>
      <c r="T51" s="11"/>
      <c r="U51" s="11"/>
      <c r="V51" s="11"/>
      <c r="W51" s="11"/>
      <c r="X51" s="11"/>
      <c r="Y51" s="11"/>
      <c r="Z51" s="11"/>
      <c r="AA51" s="11">
        <v>-1426</v>
      </c>
      <c r="AB51" s="11"/>
      <c r="AC51" s="37"/>
      <c r="AD51" s="29">
        <f t="shared" si="1"/>
        <v>1555.9</v>
      </c>
    </row>
    <row r="52" spans="1:168" ht="22.5" customHeight="1" x14ac:dyDescent="0.2">
      <c r="A52" s="16" t="s">
        <v>76</v>
      </c>
      <c r="B52" s="18" t="s">
        <v>79</v>
      </c>
      <c r="C52" s="28"/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>
        <v>-10753.6</v>
      </c>
      <c r="O52" s="11"/>
      <c r="P52" s="11"/>
      <c r="Q52" s="11">
        <v>16.3</v>
      </c>
      <c r="R52" s="11"/>
      <c r="S52" s="11">
        <v>438.02</v>
      </c>
      <c r="T52" s="11"/>
      <c r="U52" s="11">
        <v>617.72</v>
      </c>
      <c r="V52" s="11">
        <v>12713.3</v>
      </c>
      <c r="W52" s="11">
        <v>9999.6699999999983</v>
      </c>
      <c r="X52" s="11">
        <v>-1091.8200000000006</v>
      </c>
      <c r="Y52" s="11">
        <v>536.79999999999995</v>
      </c>
      <c r="Z52" s="11">
        <v>3402.2000000000003</v>
      </c>
      <c r="AA52" s="11">
        <v>-2429.1000000000004</v>
      </c>
      <c r="AB52" s="11">
        <v>47875.4</v>
      </c>
      <c r="AC52" s="37">
        <v>135358.60999999999</v>
      </c>
      <c r="AD52" s="29">
        <f t="shared" si="1"/>
        <v>196683.5</v>
      </c>
    </row>
    <row r="53" spans="1:168" ht="22.5" customHeight="1" thickBot="1" x14ac:dyDescent="0.25">
      <c r="A53" s="16" t="s">
        <v>76</v>
      </c>
      <c r="B53" s="18" t="s">
        <v>80</v>
      </c>
      <c r="C53" s="28"/>
      <c r="D53" s="38"/>
      <c r="E53" s="39"/>
      <c r="F53" s="39"/>
      <c r="G53" s="39"/>
      <c r="H53" s="39"/>
      <c r="I53" s="39"/>
      <c r="J53" s="39"/>
      <c r="K53" s="39"/>
      <c r="L53" s="39"/>
      <c r="M53" s="39">
        <v>3256.75</v>
      </c>
      <c r="N53" s="39"/>
      <c r="O53" s="39">
        <v>2148.9900000000002</v>
      </c>
      <c r="P53" s="39"/>
      <c r="Q53" s="39">
        <v>1427.81</v>
      </c>
      <c r="R53" s="39"/>
      <c r="S53" s="39"/>
      <c r="T53" s="39">
        <v>1400</v>
      </c>
      <c r="U53" s="39"/>
      <c r="V53" s="39"/>
      <c r="W53" s="39"/>
      <c r="X53" s="39"/>
      <c r="Y53" s="39"/>
      <c r="Z53" s="39"/>
      <c r="AA53" s="39"/>
      <c r="AB53" s="39">
        <v>453.11</v>
      </c>
      <c r="AC53" s="40"/>
      <c r="AD53" s="29">
        <f t="shared" si="1"/>
        <v>8686.66</v>
      </c>
    </row>
    <row r="54" spans="1:168" ht="22.5" customHeight="1" thickBot="1" x14ac:dyDescent="0.25">
      <c r="A54" s="15" t="s">
        <v>76</v>
      </c>
      <c r="B54" s="20" t="s">
        <v>48</v>
      </c>
      <c r="C54" s="1"/>
      <c r="D54" s="59"/>
      <c r="E54" s="41"/>
      <c r="F54" s="41"/>
      <c r="G54" s="41"/>
      <c r="H54" s="41"/>
      <c r="I54" s="41"/>
      <c r="J54" s="41"/>
      <c r="K54" s="41"/>
      <c r="L54" s="41"/>
      <c r="M54" s="41">
        <v>6700.0300000000007</v>
      </c>
      <c r="N54" s="41">
        <v>-10753.6</v>
      </c>
      <c r="O54" s="41">
        <v>37432.31</v>
      </c>
      <c r="P54" s="41">
        <v>-96.12</v>
      </c>
      <c r="Q54" s="41">
        <v>4266.58</v>
      </c>
      <c r="R54" s="41">
        <v>29171.040000000001</v>
      </c>
      <c r="S54" s="41">
        <v>1406.02</v>
      </c>
      <c r="T54" s="41">
        <v>20217.02</v>
      </c>
      <c r="U54" s="41">
        <v>-2693.3199999999997</v>
      </c>
      <c r="V54" s="41">
        <v>43866.86</v>
      </c>
      <c r="W54" s="41">
        <v>27127.169999999995</v>
      </c>
      <c r="X54" s="41">
        <v>-695.45000000000073</v>
      </c>
      <c r="Y54" s="41">
        <v>1584.3400000000001</v>
      </c>
      <c r="Z54" s="41">
        <v>3682.3600000000006</v>
      </c>
      <c r="AA54" s="41">
        <v>-456.13999999999987</v>
      </c>
      <c r="AB54" s="42">
        <v>70434.91</v>
      </c>
      <c r="AC54" s="60">
        <v>343921.06</v>
      </c>
      <c r="AD54" s="52">
        <f t="shared" si="1"/>
        <v>575115.06999999995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</row>
    <row r="55" spans="1:168" ht="22.5" customHeight="1" x14ac:dyDescent="0.2">
      <c r="A55" s="16" t="s">
        <v>81</v>
      </c>
      <c r="B55" s="18" t="s">
        <v>82</v>
      </c>
      <c r="C55" s="28"/>
      <c r="D55" s="34"/>
      <c r="E55" s="35"/>
      <c r="F55" s="35"/>
      <c r="G55" s="35"/>
      <c r="H55" s="35"/>
      <c r="I55" s="35"/>
      <c r="J55" s="35"/>
      <c r="K55" s="35"/>
      <c r="L55" s="35">
        <v>9.3000000000000007</v>
      </c>
      <c r="M55" s="35"/>
      <c r="N55" s="35"/>
      <c r="O55" s="35">
        <v>1754.98</v>
      </c>
      <c r="P55" s="35"/>
      <c r="Q55" s="35"/>
      <c r="R55" s="35">
        <v>2178</v>
      </c>
      <c r="S55" s="35">
        <v>8059.7199999999993</v>
      </c>
      <c r="T55" s="35">
        <v>614.54999999999995</v>
      </c>
      <c r="U55" s="35">
        <v>1839.39</v>
      </c>
      <c r="V55" s="35">
        <v>1315.7800000000002</v>
      </c>
      <c r="W55" s="35">
        <v>21209.460000000003</v>
      </c>
      <c r="X55" s="35">
        <v>45340.22</v>
      </c>
      <c r="Y55" s="35">
        <v>55012.880000000026</v>
      </c>
      <c r="Z55" s="35">
        <v>31107.689999999995</v>
      </c>
      <c r="AA55" s="35">
        <v>17926.47</v>
      </c>
      <c r="AB55" s="35">
        <v>44285.509999999995</v>
      </c>
      <c r="AC55" s="36">
        <v>-81308.14</v>
      </c>
      <c r="AD55" s="29">
        <f t="shared" si="1"/>
        <v>149345.81</v>
      </c>
    </row>
    <row r="56" spans="1:168" ht="22.5" customHeight="1" x14ac:dyDescent="0.2">
      <c r="A56" s="16" t="s">
        <v>81</v>
      </c>
      <c r="B56" s="18" t="s">
        <v>83</v>
      </c>
      <c r="C56" s="28"/>
      <c r="D56" s="10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>
        <v>95.53</v>
      </c>
      <c r="X56" s="11"/>
      <c r="Y56" s="11"/>
      <c r="Z56" s="11"/>
      <c r="AA56" s="11">
        <v>5.04</v>
      </c>
      <c r="AB56" s="11"/>
      <c r="AC56" s="37"/>
      <c r="AD56" s="29">
        <f t="shared" si="1"/>
        <v>100.57000000000001</v>
      </c>
    </row>
    <row r="57" spans="1:168" ht="22.5" customHeight="1" x14ac:dyDescent="0.2">
      <c r="A57" s="16" t="s">
        <v>81</v>
      </c>
      <c r="B57" s="18" t="s">
        <v>84</v>
      </c>
      <c r="C57" s="28"/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>
        <v>-239.29000000000002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37"/>
      <c r="AD57" s="29">
        <f t="shared" si="1"/>
        <v>-239.29000000000002</v>
      </c>
    </row>
    <row r="58" spans="1:168" ht="22.5" customHeight="1" x14ac:dyDescent="0.2">
      <c r="A58" s="16" t="s">
        <v>81</v>
      </c>
      <c r="B58" s="18" t="s">
        <v>85</v>
      </c>
      <c r="C58" s="28"/>
      <c r="D58" s="10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507.6</v>
      </c>
      <c r="P58" s="11"/>
      <c r="Q58" s="11">
        <v>7387.48</v>
      </c>
      <c r="R58" s="11"/>
      <c r="S58" s="11"/>
      <c r="T58" s="11"/>
      <c r="U58" s="11"/>
      <c r="V58" s="11">
        <v>455.74</v>
      </c>
      <c r="W58" s="11"/>
      <c r="X58" s="11"/>
      <c r="Y58" s="11"/>
      <c r="Z58" s="11"/>
      <c r="AA58" s="11"/>
      <c r="AB58" s="11"/>
      <c r="AC58" s="37"/>
      <c r="AD58" s="29">
        <f t="shared" si="1"/>
        <v>8350.82</v>
      </c>
    </row>
    <row r="59" spans="1:168" ht="22.5" customHeight="1" x14ac:dyDescent="0.2">
      <c r="A59" s="16" t="s">
        <v>81</v>
      </c>
      <c r="B59" s="18" t="s">
        <v>86</v>
      </c>
      <c r="C59" s="28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>
        <v>125.12</v>
      </c>
      <c r="V59" s="11"/>
      <c r="W59" s="11"/>
      <c r="X59" s="11"/>
      <c r="Y59" s="11">
        <v>478.96000000000004</v>
      </c>
      <c r="Z59" s="11">
        <v>2736.2</v>
      </c>
      <c r="AA59" s="11">
        <v>4786.05</v>
      </c>
      <c r="AB59" s="11">
        <v>189410.43000000005</v>
      </c>
      <c r="AC59" s="37">
        <v>201263.73000000004</v>
      </c>
      <c r="AD59" s="29">
        <f t="shared" si="1"/>
        <v>398800.49000000011</v>
      </c>
    </row>
    <row r="60" spans="1:168" ht="22.5" customHeight="1" thickBot="1" x14ac:dyDescent="0.25">
      <c r="A60" s="16" t="s">
        <v>81</v>
      </c>
      <c r="B60" s="18" t="s">
        <v>87</v>
      </c>
      <c r="C60" s="28"/>
      <c r="D60" s="38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>
        <v>1585.08</v>
      </c>
      <c r="R60" s="39"/>
      <c r="S60" s="39"/>
      <c r="T60" s="39"/>
      <c r="U60" s="39">
        <v>80.77000000000001</v>
      </c>
      <c r="V60" s="39"/>
      <c r="W60" s="39"/>
      <c r="X60" s="39"/>
      <c r="Y60" s="39"/>
      <c r="Z60" s="39"/>
      <c r="AA60" s="39"/>
      <c r="AB60" s="39">
        <v>129.41</v>
      </c>
      <c r="AC60" s="40"/>
      <c r="AD60" s="29">
        <f t="shared" si="1"/>
        <v>1795.26</v>
      </c>
    </row>
    <row r="61" spans="1:168" ht="22.5" customHeight="1" thickBot="1" x14ac:dyDescent="0.25">
      <c r="A61" s="15" t="s">
        <v>81</v>
      </c>
      <c r="B61" s="20" t="s">
        <v>48</v>
      </c>
      <c r="C61" s="1"/>
      <c r="D61" s="61"/>
      <c r="E61" s="32"/>
      <c r="F61" s="32"/>
      <c r="G61" s="32"/>
      <c r="H61" s="32"/>
      <c r="I61" s="32"/>
      <c r="J61" s="32"/>
      <c r="K61" s="32"/>
      <c r="L61" s="32">
        <v>9.3000000000000007</v>
      </c>
      <c r="M61" s="32"/>
      <c r="N61" s="32">
        <v>-239.29000000000002</v>
      </c>
      <c r="O61" s="32">
        <v>2262.58</v>
      </c>
      <c r="P61" s="32"/>
      <c r="Q61" s="32">
        <v>8972.56</v>
      </c>
      <c r="R61" s="32">
        <v>2178</v>
      </c>
      <c r="S61" s="32">
        <v>8059.7199999999993</v>
      </c>
      <c r="T61" s="32">
        <v>614.54999999999995</v>
      </c>
      <c r="U61" s="32">
        <v>2045.2800000000002</v>
      </c>
      <c r="V61" s="32">
        <v>1771.52</v>
      </c>
      <c r="W61" s="32">
        <v>21304.990000000005</v>
      </c>
      <c r="X61" s="32">
        <v>45340.22</v>
      </c>
      <c r="Y61" s="32">
        <v>55491.840000000033</v>
      </c>
      <c r="Z61" s="32">
        <v>33843.889999999992</v>
      </c>
      <c r="AA61" s="32">
        <v>22717.56</v>
      </c>
      <c r="AB61" s="33">
        <v>233825.35000000003</v>
      </c>
      <c r="AC61" s="62">
        <v>119955.59000000001</v>
      </c>
      <c r="AD61" s="52">
        <f t="shared" si="1"/>
        <v>558153.66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</row>
    <row r="62" spans="1:168" ht="39.75" customHeight="1" thickBot="1" x14ac:dyDescent="0.25">
      <c r="A62" s="16" t="s">
        <v>88</v>
      </c>
      <c r="B62" s="18" t="s">
        <v>89</v>
      </c>
      <c r="C62" s="27"/>
      <c r="D62" s="5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>
        <v>926.01</v>
      </c>
      <c r="AB62" s="8">
        <v>3264.4</v>
      </c>
      <c r="AC62" s="36">
        <v>232.62000000000003</v>
      </c>
      <c r="AD62" s="29">
        <f t="shared" si="1"/>
        <v>4423.03</v>
      </c>
    </row>
    <row r="63" spans="1:168" ht="22.5" customHeight="1" thickBot="1" x14ac:dyDescent="0.25">
      <c r="A63" s="15" t="s">
        <v>88</v>
      </c>
      <c r="B63" s="20" t="s">
        <v>48</v>
      </c>
      <c r="C63" s="1"/>
      <c r="D63" s="5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>
        <v>926.01</v>
      </c>
      <c r="AB63" s="14">
        <v>3264.4</v>
      </c>
      <c r="AC63" s="55">
        <v>232.62000000000003</v>
      </c>
      <c r="AD63" s="52">
        <f t="shared" si="1"/>
        <v>4423.03</v>
      </c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</row>
    <row r="64" spans="1:168" ht="38.25" customHeight="1" thickBot="1" x14ac:dyDescent="0.25">
      <c r="A64" s="16" t="s">
        <v>90</v>
      </c>
      <c r="B64" s="18" t="s">
        <v>91</v>
      </c>
      <c r="C64" s="27"/>
      <c r="D64" s="56"/>
      <c r="E64" s="7"/>
      <c r="F64" s="7"/>
      <c r="G64" s="7"/>
      <c r="H64" s="7"/>
      <c r="I64" s="7">
        <v>-5813.18</v>
      </c>
      <c r="J64" s="7"/>
      <c r="K64" s="7"/>
      <c r="L64" s="7"/>
      <c r="M64" s="7"/>
      <c r="N64" s="7"/>
      <c r="O64" s="7">
        <v>2396.6799999999998</v>
      </c>
      <c r="P64" s="7">
        <v>10468.85</v>
      </c>
      <c r="Q64" s="7">
        <v>1734.8</v>
      </c>
      <c r="R64" s="7"/>
      <c r="S64" s="7">
        <v>6207.05</v>
      </c>
      <c r="T64" s="7">
        <v>2941.12</v>
      </c>
      <c r="U64" s="7">
        <v>125836.57</v>
      </c>
      <c r="V64" s="7">
        <v>158617.75</v>
      </c>
      <c r="W64" s="7">
        <v>39433.06</v>
      </c>
      <c r="X64" s="7">
        <v>147603.86000000004</v>
      </c>
      <c r="Y64" s="7">
        <v>203058.20000000004</v>
      </c>
      <c r="Z64" s="7">
        <v>342372.60000000009</v>
      </c>
      <c r="AA64" s="7">
        <v>486405.44999999984</v>
      </c>
      <c r="AB64" s="8">
        <v>989359.80999999959</v>
      </c>
      <c r="AC64" s="36">
        <v>34564443.099999905</v>
      </c>
      <c r="AD64" s="29">
        <f t="shared" si="1"/>
        <v>37075065.719999902</v>
      </c>
    </row>
    <row r="65" spans="1:168" ht="22.5" customHeight="1" thickBot="1" x14ac:dyDescent="0.25">
      <c r="A65" s="15" t="s">
        <v>90</v>
      </c>
      <c r="B65" s="20" t="s">
        <v>48</v>
      </c>
      <c r="C65" s="1"/>
      <c r="D65" s="54"/>
      <c r="E65" s="13"/>
      <c r="F65" s="13"/>
      <c r="G65" s="13"/>
      <c r="H65" s="13"/>
      <c r="I65" s="13">
        <v>-5813.18</v>
      </c>
      <c r="J65" s="13"/>
      <c r="K65" s="13"/>
      <c r="L65" s="13"/>
      <c r="M65" s="13"/>
      <c r="N65" s="13"/>
      <c r="O65" s="13">
        <v>2396.6799999999998</v>
      </c>
      <c r="P65" s="13">
        <v>10468.85</v>
      </c>
      <c r="Q65" s="13">
        <v>1734.8</v>
      </c>
      <c r="R65" s="13"/>
      <c r="S65" s="13">
        <v>6207.05</v>
      </c>
      <c r="T65" s="13">
        <v>2941.12</v>
      </c>
      <c r="U65" s="13">
        <v>125836.57</v>
      </c>
      <c r="V65" s="13">
        <v>158617.75</v>
      </c>
      <c r="W65" s="13">
        <v>39433.06</v>
      </c>
      <c r="X65" s="13">
        <v>147603.86000000004</v>
      </c>
      <c r="Y65" s="13">
        <v>203058.20000000004</v>
      </c>
      <c r="Z65" s="13">
        <v>342372.60000000009</v>
      </c>
      <c r="AA65" s="13">
        <v>486405.44999999984</v>
      </c>
      <c r="AB65" s="14">
        <v>989359.80999999959</v>
      </c>
      <c r="AC65" s="55">
        <v>34564443.099999905</v>
      </c>
      <c r="AD65" s="52">
        <f t="shared" si="1"/>
        <v>37075065.719999902</v>
      </c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</row>
    <row r="66" spans="1:168" ht="22.5" customHeight="1" x14ac:dyDescent="0.2">
      <c r="A66" s="16" t="s">
        <v>92</v>
      </c>
      <c r="B66" s="18" t="s">
        <v>93</v>
      </c>
      <c r="C66" s="27"/>
      <c r="D66" s="56"/>
      <c r="E66" s="7"/>
      <c r="F66" s="7"/>
      <c r="G66" s="7"/>
      <c r="H66" s="7"/>
      <c r="I66" s="7"/>
      <c r="J66" s="7"/>
      <c r="K66" s="7"/>
      <c r="L66" s="7"/>
      <c r="M66" s="7"/>
      <c r="N66" s="7">
        <v>4472</v>
      </c>
      <c r="O66" s="7">
        <v>-2224.41</v>
      </c>
      <c r="P66" s="7">
        <v>126.62</v>
      </c>
      <c r="Q66" s="7">
        <v>1142.77</v>
      </c>
      <c r="R66" s="7">
        <v>257259.40000000002</v>
      </c>
      <c r="S66" s="7">
        <v>86356.35</v>
      </c>
      <c r="T66" s="7">
        <v>76398.509999999995</v>
      </c>
      <c r="U66" s="7">
        <v>27252.550000000007</v>
      </c>
      <c r="V66" s="7">
        <v>88091.6</v>
      </c>
      <c r="W66" s="7">
        <v>32138.99</v>
      </c>
      <c r="X66" s="7">
        <v>50.51</v>
      </c>
      <c r="Y66" s="7">
        <v>28.080000000000002</v>
      </c>
      <c r="Z66" s="7"/>
      <c r="AA66" s="7"/>
      <c r="AB66" s="8">
        <v>816.4</v>
      </c>
      <c r="AC66" s="36"/>
      <c r="AD66" s="29">
        <f t="shared" si="1"/>
        <v>571909.37</v>
      </c>
    </row>
    <row r="67" spans="1:168" ht="22.5" customHeight="1" x14ac:dyDescent="0.2">
      <c r="A67" s="16" t="s">
        <v>92</v>
      </c>
      <c r="B67" s="18" t="s">
        <v>94</v>
      </c>
      <c r="C67" s="27"/>
      <c r="D67" s="5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>
        <v>1092.42</v>
      </c>
      <c r="S67" s="7">
        <v>-131.88</v>
      </c>
      <c r="T67" s="7">
        <v>324.13</v>
      </c>
      <c r="U67" s="7">
        <v>1809.19</v>
      </c>
      <c r="V67" s="7">
        <v>76043.060000000012</v>
      </c>
      <c r="W67" s="7">
        <v>38929.949999999997</v>
      </c>
      <c r="X67" s="7"/>
      <c r="Y67" s="7"/>
      <c r="Z67" s="7"/>
      <c r="AA67" s="7">
        <v>-34.82</v>
      </c>
      <c r="AB67" s="8">
        <v>642.19000000000005</v>
      </c>
      <c r="AC67" s="37">
        <v>43.52</v>
      </c>
      <c r="AD67" s="29">
        <f t="shared" si="1"/>
        <v>118717.76000000001</v>
      </c>
    </row>
    <row r="68" spans="1:168" ht="22.5" customHeight="1" x14ac:dyDescent="0.2">
      <c r="A68" s="16" t="s">
        <v>92</v>
      </c>
      <c r="B68" s="18" t="s">
        <v>95</v>
      </c>
      <c r="C68" s="27"/>
      <c r="D68" s="56"/>
      <c r="E68" s="7"/>
      <c r="F68" s="7"/>
      <c r="G68" s="7"/>
      <c r="H68" s="7"/>
      <c r="I68" s="7"/>
      <c r="J68" s="7"/>
      <c r="K68" s="7">
        <v>1901.39</v>
      </c>
      <c r="L68" s="7"/>
      <c r="M68" s="7"/>
      <c r="N68" s="7">
        <v>61.910000000000004</v>
      </c>
      <c r="O68" s="7">
        <v>1524.73</v>
      </c>
      <c r="P68" s="7"/>
      <c r="Q68" s="7"/>
      <c r="R68" s="7"/>
      <c r="S68" s="7">
        <v>1141.8800000000001</v>
      </c>
      <c r="T68" s="7">
        <v>2848.88</v>
      </c>
      <c r="U68" s="7">
        <v>24045.87</v>
      </c>
      <c r="V68" s="7">
        <v>57302.58</v>
      </c>
      <c r="W68" s="7">
        <v>23981.19</v>
      </c>
      <c r="X68" s="7"/>
      <c r="Y68" s="7">
        <v>363.34000000000003</v>
      </c>
      <c r="Z68" s="7">
        <v>219.71</v>
      </c>
      <c r="AA68" s="7"/>
      <c r="AB68" s="8">
        <v>4072.9300000000003</v>
      </c>
      <c r="AC68" s="37"/>
      <c r="AD68" s="29">
        <f t="shared" si="1"/>
        <v>117464.41</v>
      </c>
    </row>
    <row r="69" spans="1:168" ht="22.5" customHeight="1" x14ac:dyDescent="0.2">
      <c r="A69" s="16" t="s">
        <v>92</v>
      </c>
      <c r="B69" s="18" t="s">
        <v>96</v>
      </c>
      <c r="C69" s="27"/>
      <c r="D69" s="56"/>
      <c r="E69" s="7"/>
      <c r="F69" s="7"/>
      <c r="G69" s="7"/>
      <c r="H69" s="7"/>
      <c r="I69" s="7"/>
      <c r="J69" s="7"/>
      <c r="K69" s="7"/>
      <c r="L69" s="7"/>
      <c r="M69" s="7"/>
      <c r="N69" s="7">
        <v>-4088.3500000000004</v>
      </c>
      <c r="O69" s="7">
        <v>29190.870000000003</v>
      </c>
      <c r="P69" s="7">
        <v>336</v>
      </c>
      <c r="Q69" s="7">
        <v>11399.15</v>
      </c>
      <c r="R69" s="7">
        <v>12436.119999999999</v>
      </c>
      <c r="S69" s="7">
        <v>11895.35</v>
      </c>
      <c r="T69" s="7">
        <v>14795.86</v>
      </c>
      <c r="U69" s="7">
        <v>1341.52</v>
      </c>
      <c r="V69" s="7">
        <v>1180</v>
      </c>
      <c r="W69" s="7"/>
      <c r="X69" s="7"/>
      <c r="Y69" s="7"/>
      <c r="Z69" s="7"/>
      <c r="AA69" s="7"/>
      <c r="AB69" s="8"/>
      <c r="AC69" s="37"/>
      <c r="AD69" s="29">
        <f t="shared" si="1"/>
        <v>78486.52</v>
      </c>
    </row>
    <row r="70" spans="1:168" ht="22.5" customHeight="1" x14ac:dyDescent="0.2">
      <c r="A70" s="16" t="s">
        <v>92</v>
      </c>
      <c r="B70" s="18" t="s">
        <v>97</v>
      </c>
      <c r="C70" s="27"/>
      <c r="D70" s="5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>
        <v>817.52</v>
      </c>
      <c r="R70" s="7">
        <v>4586.2800000000007</v>
      </c>
      <c r="S70" s="7"/>
      <c r="T70" s="7">
        <v>2400</v>
      </c>
      <c r="U70" s="7">
        <v>30594.6</v>
      </c>
      <c r="V70" s="7">
        <v>13043.45</v>
      </c>
      <c r="W70" s="7">
        <v>3366.88</v>
      </c>
      <c r="X70" s="7"/>
      <c r="Y70" s="7"/>
      <c r="Z70" s="7"/>
      <c r="AA70" s="7"/>
      <c r="AB70" s="8">
        <v>20.8</v>
      </c>
      <c r="AC70" s="37"/>
      <c r="AD70" s="29">
        <f t="shared" si="1"/>
        <v>54829.530000000006</v>
      </c>
    </row>
    <row r="71" spans="1:168" ht="22.5" customHeight="1" x14ac:dyDescent="0.2">
      <c r="A71" s="16" t="s">
        <v>92</v>
      </c>
      <c r="B71" s="18" t="s">
        <v>98</v>
      </c>
      <c r="C71" s="27"/>
      <c r="D71" s="56"/>
      <c r="E71" s="7"/>
      <c r="F71" s="7"/>
      <c r="G71" s="7"/>
      <c r="H71" s="7"/>
      <c r="I71" s="7"/>
      <c r="J71" s="7"/>
      <c r="K71" s="7"/>
      <c r="L71" s="7"/>
      <c r="M71" s="7">
        <v>419.75</v>
      </c>
      <c r="N71" s="7"/>
      <c r="O71" s="7">
        <v>354.99</v>
      </c>
      <c r="P71" s="7"/>
      <c r="Q71" s="7">
        <v>-83.2</v>
      </c>
      <c r="R71" s="7">
        <v>4681.49</v>
      </c>
      <c r="S71" s="7"/>
      <c r="T71" s="7"/>
      <c r="U71" s="7"/>
      <c r="V71" s="7">
        <v>3952.14</v>
      </c>
      <c r="W71" s="7"/>
      <c r="X71" s="7"/>
      <c r="Y71" s="7"/>
      <c r="Z71" s="7"/>
      <c r="AA71" s="7"/>
      <c r="AB71" s="8"/>
      <c r="AC71" s="37"/>
      <c r="AD71" s="29">
        <f t="shared" si="1"/>
        <v>9325.17</v>
      </c>
    </row>
    <row r="72" spans="1:168" ht="22.5" x14ac:dyDescent="0.2">
      <c r="A72" s="16" t="s">
        <v>92</v>
      </c>
      <c r="B72" s="18" t="s">
        <v>99</v>
      </c>
      <c r="C72" s="27"/>
      <c r="D72" s="56"/>
      <c r="E72" s="7"/>
      <c r="F72" s="7"/>
      <c r="G72" s="7"/>
      <c r="H72" s="7"/>
      <c r="I72" s="7"/>
      <c r="J72" s="7"/>
      <c r="K72" s="7"/>
      <c r="L72" s="7"/>
      <c r="M72" s="7">
        <v>1237.18</v>
      </c>
      <c r="N72" s="7">
        <v>35.22</v>
      </c>
      <c r="O72" s="7"/>
      <c r="P72" s="7">
        <v>849.63000000000011</v>
      </c>
      <c r="Q72" s="7">
        <v>5161.58</v>
      </c>
      <c r="R72" s="7">
        <v>5378.880000000001</v>
      </c>
      <c r="S72" s="7">
        <v>62993.86000000003</v>
      </c>
      <c r="T72" s="7">
        <v>53404.729999999989</v>
      </c>
      <c r="U72" s="7">
        <v>53355.01999999999</v>
      </c>
      <c r="V72" s="7">
        <v>49335.429999999978</v>
      </c>
      <c r="W72" s="7">
        <v>196481.72000000003</v>
      </c>
      <c r="X72" s="7">
        <v>195492.79</v>
      </c>
      <c r="Y72" s="7">
        <v>162516.81999999934</v>
      </c>
      <c r="Z72" s="7">
        <v>122205.65999999954</v>
      </c>
      <c r="AA72" s="7">
        <v>201874.0199999997</v>
      </c>
      <c r="AB72" s="8">
        <v>269391.00000000023</v>
      </c>
      <c r="AC72" s="37">
        <v>1070330.0700000045</v>
      </c>
      <c r="AD72" s="29">
        <f t="shared" si="1"/>
        <v>2450043.6100000031</v>
      </c>
    </row>
    <row r="73" spans="1:168" ht="31.5" customHeight="1" thickBot="1" x14ac:dyDescent="0.25">
      <c r="A73" s="16" t="s">
        <v>92</v>
      </c>
      <c r="B73" s="18" t="s">
        <v>100</v>
      </c>
      <c r="C73" s="27"/>
      <c r="D73" s="56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>
        <v>-624.20999999999992</v>
      </c>
      <c r="S73" s="7"/>
      <c r="T73" s="7">
        <v>2324.19</v>
      </c>
      <c r="U73" s="7">
        <v>6171.17</v>
      </c>
      <c r="V73" s="7">
        <v>23337.33</v>
      </c>
      <c r="W73" s="7">
        <v>192299.97999999998</v>
      </c>
      <c r="X73" s="7">
        <v>107935.53</v>
      </c>
      <c r="Y73" s="7">
        <v>120040.99000000002</v>
      </c>
      <c r="Z73" s="7">
        <v>93558.07</v>
      </c>
      <c r="AA73" s="7">
        <v>608.51999999994587</v>
      </c>
      <c r="AB73" s="8">
        <v>29803.45</v>
      </c>
      <c r="AC73" s="43">
        <v>741822.43</v>
      </c>
      <c r="AD73" s="29">
        <f t="shared" si="1"/>
        <v>1317277.45</v>
      </c>
    </row>
    <row r="74" spans="1:168" ht="22.5" customHeight="1" thickBot="1" x14ac:dyDescent="0.25">
      <c r="A74" s="15" t="s">
        <v>92</v>
      </c>
      <c r="B74" s="20" t="s">
        <v>48</v>
      </c>
      <c r="C74" s="1"/>
      <c r="D74" s="54"/>
      <c r="E74" s="13"/>
      <c r="F74" s="13"/>
      <c r="G74" s="13"/>
      <c r="H74" s="13"/>
      <c r="I74" s="13"/>
      <c r="J74" s="13"/>
      <c r="K74" s="13">
        <v>1901.39</v>
      </c>
      <c r="L74" s="13"/>
      <c r="M74" s="13">
        <v>1656.93</v>
      </c>
      <c r="N74" s="13">
        <v>480.77999999999986</v>
      </c>
      <c r="O74" s="13">
        <v>28846.18</v>
      </c>
      <c r="P74" s="13">
        <v>1312.25</v>
      </c>
      <c r="Q74" s="13">
        <v>18437.82</v>
      </c>
      <c r="R74" s="13">
        <v>284810.37999999989</v>
      </c>
      <c r="S74" s="13">
        <v>162255.56</v>
      </c>
      <c r="T74" s="13">
        <v>152496.29999999999</v>
      </c>
      <c r="U74" s="13">
        <v>144569.92000000004</v>
      </c>
      <c r="V74" s="13">
        <v>312285.59000000008</v>
      </c>
      <c r="W74" s="13">
        <v>487198.7100000002</v>
      </c>
      <c r="X74" s="13">
        <v>303478.83000000013</v>
      </c>
      <c r="Y74" s="13">
        <v>282949.23000000103</v>
      </c>
      <c r="Z74" s="13">
        <v>215983.44000000064</v>
      </c>
      <c r="AA74" s="13">
        <v>202447.71999999968</v>
      </c>
      <c r="AB74" s="14">
        <v>304746.77000000025</v>
      </c>
      <c r="AC74" s="55">
        <v>1812196.0200000033</v>
      </c>
      <c r="AD74" s="52">
        <f t="shared" si="1"/>
        <v>4718053.8200000059</v>
      </c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</row>
    <row r="75" spans="1:168" ht="22.5" customHeight="1" x14ac:dyDescent="0.2">
      <c r="A75" s="16" t="s">
        <v>101</v>
      </c>
      <c r="B75" s="18" t="s">
        <v>102</v>
      </c>
      <c r="C75" s="27"/>
      <c r="D75" s="56"/>
      <c r="E75" s="7"/>
      <c r="F75" s="7"/>
      <c r="G75" s="7"/>
      <c r="H75" s="7"/>
      <c r="I75" s="7"/>
      <c r="J75" s="7"/>
      <c r="K75" s="7"/>
      <c r="L75" s="7"/>
      <c r="M75" s="7">
        <v>19934.5</v>
      </c>
      <c r="N75" s="7">
        <v>3548.2</v>
      </c>
      <c r="O75" s="7">
        <v>114055.32000000002</v>
      </c>
      <c r="P75" s="7">
        <v>84541.010000000009</v>
      </c>
      <c r="Q75" s="7">
        <v>1156850.2999999998</v>
      </c>
      <c r="R75" s="7">
        <v>1484971.5</v>
      </c>
      <c r="S75" s="7">
        <v>486216.61000000004</v>
      </c>
      <c r="T75" s="7">
        <v>111748.60999999997</v>
      </c>
      <c r="U75" s="7">
        <v>90969.630000000019</v>
      </c>
      <c r="V75" s="7">
        <v>194863.27000000002</v>
      </c>
      <c r="W75" s="7">
        <v>171001.57</v>
      </c>
      <c r="X75" s="7">
        <v>222333.78999999998</v>
      </c>
      <c r="Y75" s="7">
        <v>192504.80000000002</v>
      </c>
      <c r="Z75" s="7">
        <v>58776.329999999994</v>
      </c>
      <c r="AA75" s="7">
        <v>171184.15000000002</v>
      </c>
      <c r="AB75" s="8">
        <v>561366.68000000005</v>
      </c>
      <c r="AC75" s="36">
        <v>6164413.2500000009</v>
      </c>
      <c r="AD75" s="29">
        <f t="shared" si="1"/>
        <v>11289279.52</v>
      </c>
    </row>
    <row r="76" spans="1:168" ht="22.5" customHeight="1" x14ac:dyDescent="0.2">
      <c r="A76" s="16" t="s">
        <v>101</v>
      </c>
      <c r="B76" s="18" t="s">
        <v>103</v>
      </c>
      <c r="C76" s="27"/>
      <c r="D76" s="5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>
        <v>2632.12</v>
      </c>
      <c r="AB76" s="8">
        <v>2114.5</v>
      </c>
      <c r="AC76" s="37"/>
      <c r="AD76" s="29">
        <f t="shared" si="1"/>
        <v>4746.62</v>
      </c>
    </row>
    <row r="77" spans="1:168" ht="22.5" customHeight="1" x14ac:dyDescent="0.2">
      <c r="A77" s="16" t="s">
        <v>101</v>
      </c>
      <c r="B77" s="18" t="s">
        <v>104</v>
      </c>
      <c r="C77" s="27"/>
      <c r="D77" s="56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>
        <v>517.62</v>
      </c>
      <c r="AA77" s="7">
        <v>1437.1</v>
      </c>
      <c r="AB77" s="8"/>
      <c r="AC77" s="37">
        <v>517.62</v>
      </c>
      <c r="AD77" s="29">
        <f t="shared" si="1"/>
        <v>2472.3399999999997</v>
      </c>
    </row>
    <row r="78" spans="1:168" ht="22.5" customHeight="1" thickBot="1" x14ac:dyDescent="0.25">
      <c r="A78" s="16" t="s">
        <v>101</v>
      </c>
      <c r="B78" s="18" t="s">
        <v>105</v>
      </c>
      <c r="C78" s="27"/>
      <c r="D78" s="56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>
        <v>1427.81</v>
      </c>
      <c r="R78" s="7"/>
      <c r="S78" s="7"/>
      <c r="T78" s="7"/>
      <c r="U78" s="7"/>
      <c r="V78" s="7"/>
      <c r="W78" s="7"/>
      <c r="X78" s="7"/>
      <c r="Y78" s="7"/>
      <c r="Z78" s="7"/>
      <c r="AA78" s="7">
        <v>2114.5</v>
      </c>
      <c r="AB78" s="8">
        <v>151.04</v>
      </c>
      <c r="AC78" s="43"/>
      <c r="AD78" s="29">
        <f t="shared" si="1"/>
        <v>3693.35</v>
      </c>
    </row>
    <row r="79" spans="1:168" ht="22.5" customHeight="1" thickBot="1" x14ac:dyDescent="0.25">
      <c r="A79" s="15" t="s">
        <v>101</v>
      </c>
      <c r="B79" s="20" t="s">
        <v>48</v>
      </c>
      <c r="C79" s="1"/>
      <c r="D79" s="54"/>
      <c r="E79" s="13"/>
      <c r="F79" s="13"/>
      <c r="G79" s="13"/>
      <c r="H79" s="13"/>
      <c r="I79" s="13"/>
      <c r="J79" s="13"/>
      <c r="K79" s="13"/>
      <c r="L79" s="13"/>
      <c r="M79" s="13">
        <v>19934.5</v>
      </c>
      <c r="N79" s="13">
        <v>3548.2</v>
      </c>
      <c r="O79" s="13">
        <v>114055.32000000002</v>
      </c>
      <c r="P79" s="13">
        <v>84541.010000000009</v>
      </c>
      <c r="Q79" s="13">
        <v>1158278.1099999999</v>
      </c>
      <c r="R79" s="13">
        <v>1484971.5</v>
      </c>
      <c r="S79" s="13">
        <v>486216.61000000004</v>
      </c>
      <c r="T79" s="13">
        <v>111748.60999999997</v>
      </c>
      <c r="U79" s="13">
        <v>90969.630000000019</v>
      </c>
      <c r="V79" s="13">
        <v>194863.27000000002</v>
      </c>
      <c r="W79" s="13">
        <v>171001.57</v>
      </c>
      <c r="X79" s="13">
        <v>222333.78999999998</v>
      </c>
      <c r="Y79" s="13">
        <v>192504.80000000002</v>
      </c>
      <c r="Z79" s="13">
        <v>59293.94999999999</v>
      </c>
      <c r="AA79" s="13">
        <v>177367.87000000002</v>
      </c>
      <c r="AB79" s="14">
        <v>563632.22</v>
      </c>
      <c r="AC79" s="55">
        <v>6164930.870000001</v>
      </c>
      <c r="AD79" s="52">
        <f t="shared" si="1"/>
        <v>11300191.83</v>
      </c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</row>
    <row r="80" spans="1:168" ht="22.5" customHeight="1" x14ac:dyDescent="0.2">
      <c r="A80" s="16" t="s">
        <v>106</v>
      </c>
      <c r="B80" s="18" t="s">
        <v>107</v>
      </c>
      <c r="C80" s="27"/>
      <c r="D80" s="56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>
        <v>-623.83000000000004</v>
      </c>
      <c r="R80" s="7"/>
      <c r="S80" s="7"/>
      <c r="T80" s="7">
        <v>1793.3200000000002</v>
      </c>
      <c r="U80" s="7">
        <v>6118.55</v>
      </c>
      <c r="V80" s="7">
        <v>131.41</v>
      </c>
      <c r="W80" s="7">
        <v>1128.31</v>
      </c>
      <c r="X80" s="7">
        <v>26044.739999999998</v>
      </c>
      <c r="Y80" s="7">
        <v>11051.260000000004</v>
      </c>
      <c r="Z80" s="7">
        <v>3064.5</v>
      </c>
      <c r="AA80" s="7">
        <v>47411.190000000031</v>
      </c>
      <c r="AB80" s="8">
        <v>315360.43999999994</v>
      </c>
      <c r="AC80" s="36">
        <v>249138.71999999991</v>
      </c>
      <c r="AD80" s="29">
        <f t="shared" si="1"/>
        <v>660618.60999999987</v>
      </c>
    </row>
    <row r="81" spans="1:168" ht="40.5" customHeight="1" thickBot="1" x14ac:dyDescent="0.25">
      <c r="A81" s="16" t="s">
        <v>106</v>
      </c>
      <c r="B81" s="18" t="s">
        <v>108</v>
      </c>
      <c r="C81" s="27"/>
      <c r="D81" s="56"/>
      <c r="E81" s="7"/>
      <c r="F81" s="7"/>
      <c r="G81" s="7"/>
      <c r="H81" s="7"/>
      <c r="I81" s="7"/>
      <c r="J81" s="7"/>
      <c r="K81" s="7"/>
      <c r="L81" s="7"/>
      <c r="M81" s="7"/>
      <c r="N81" s="7"/>
      <c r="O81" s="7">
        <v>166.4</v>
      </c>
      <c r="P81" s="7">
        <v>-71.28</v>
      </c>
      <c r="Q81" s="7">
        <v>226.02</v>
      </c>
      <c r="R81" s="7">
        <v>4276.5</v>
      </c>
      <c r="S81" s="7"/>
      <c r="T81" s="7"/>
      <c r="U81" s="7">
        <v>236.3</v>
      </c>
      <c r="V81" s="7">
        <v>15462.45</v>
      </c>
      <c r="W81" s="7">
        <v>406.32999999999993</v>
      </c>
      <c r="X81" s="7">
        <v>13650.569999999998</v>
      </c>
      <c r="Y81" s="7">
        <v>6305.51</v>
      </c>
      <c r="Z81" s="7">
        <v>6502.25</v>
      </c>
      <c r="AA81" s="7">
        <v>44194.850000000013</v>
      </c>
      <c r="AB81" s="8">
        <v>187175.11000000002</v>
      </c>
      <c r="AC81" s="43">
        <v>74918.450000000012</v>
      </c>
      <c r="AD81" s="29">
        <f t="shared" si="1"/>
        <v>353449.46</v>
      </c>
    </row>
    <row r="82" spans="1:168" ht="22.5" customHeight="1" thickBot="1" x14ac:dyDescent="0.25">
      <c r="A82" s="15" t="s">
        <v>106</v>
      </c>
      <c r="B82" s="20" t="s">
        <v>48</v>
      </c>
      <c r="C82" s="1"/>
      <c r="D82" s="5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>
        <v>166.4</v>
      </c>
      <c r="P82" s="13">
        <v>-71.28</v>
      </c>
      <c r="Q82" s="13">
        <v>-397.81000000000006</v>
      </c>
      <c r="R82" s="13">
        <v>4276.5</v>
      </c>
      <c r="S82" s="13"/>
      <c r="T82" s="13">
        <v>1793.3200000000002</v>
      </c>
      <c r="U82" s="13">
        <v>6354.8499999999995</v>
      </c>
      <c r="V82" s="13">
        <v>15593.86</v>
      </c>
      <c r="W82" s="13">
        <v>1534.6399999999994</v>
      </c>
      <c r="X82" s="13">
        <v>39695.31</v>
      </c>
      <c r="Y82" s="13">
        <v>17356.769999999997</v>
      </c>
      <c r="Z82" s="13">
        <v>9566.75</v>
      </c>
      <c r="AA82" s="13">
        <v>91606.04</v>
      </c>
      <c r="AB82" s="14">
        <v>502535.54999999865</v>
      </c>
      <c r="AC82" s="55">
        <v>324057.16999999981</v>
      </c>
      <c r="AD82" s="52">
        <f t="shared" si="1"/>
        <v>1014068.0699999984</v>
      </c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</row>
    <row r="83" spans="1:168" ht="22.5" customHeight="1" x14ac:dyDescent="0.2">
      <c r="A83" s="16" t="s">
        <v>109</v>
      </c>
      <c r="B83" s="18" t="s">
        <v>110</v>
      </c>
      <c r="C83" s="27"/>
      <c r="D83" s="56"/>
      <c r="E83" s="7"/>
      <c r="F83" s="7"/>
      <c r="G83" s="7"/>
      <c r="H83" s="7"/>
      <c r="I83" s="7"/>
      <c r="J83" s="7"/>
      <c r="K83" s="7"/>
      <c r="L83" s="7"/>
      <c r="M83" s="7">
        <v>126</v>
      </c>
      <c r="N83" s="7"/>
      <c r="O83" s="7">
        <v>2643.0500000000006</v>
      </c>
      <c r="P83" s="7"/>
      <c r="Q83" s="7"/>
      <c r="R83" s="7">
        <v>452.43999999999994</v>
      </c>
      <c r="S83" s="7"/>
      <c r="T83" s="7">
        <v>1497.57</v>
      </c>
      <c r="U83" s="7">
        <v>12887.060000000001</v>
      </c>
      <c r="V83" s="7">
        <v>-489.19999999999993</v>
      </c>
      <c r="W83" s="7">
        <v>2392</v>
      </c>
      <c r="X83" s="7">
        <v>7881.04</v>
      </c>
      <c r="Y83" s="7">
        <v>411.84000000000003</v>
      </c>
      <c r="Z83" s="7">
        <v>1505.16</v>
      </c>
      <c r="AA83" s="7">
        <v>9439.4999999999964</v>
      </c>
      <c r="AB83" s="8">
        <v>53820.61</v>
      </c>
      <c r="AC83" s="36">
        <v>269455.31999999972</v>
      </c>
      <c r="AD83" s="29">
        <f t="shared" ref="AD83:AD144" si="2">SUM(D83:AC83)</f>
        <v>362022.38999999972</v>
      </c>
    </row>
    <row r="84" spans="1:168" ht="35.25" customHeight="1" x14ac:dyDescent="0.2">
      <c r="A84" s="16" t="s">
        <v>109</v>
      </c>
      <c r="B84" s="18" t="s">
        <v>111</v>
      </c>
      <c r="C84" s="27"/>
      <c r="D84" s="56"/>
      <c r="E84" s="7"/>
      <c r="F84" s="7"/>
      <c r="G84" s="7"/>
      <c r="H84" s="7"/>
      <c r="I84" s="7"/>
      <c r="J84" s="7"/>
      <c r="K84" s="7"/>
      <c r="L84" s="7"/>
      <c r="M84" s="7">
        <v>-1050.73</v>
      </c>
      <c r="N84" s="7">
        <v>1546.6</v>
      </c>
      <c r="O84" s="7">
        <v>8715.8999999999978</v>
      </c>
      <c r="P84" s="7">
        <v>1227.23</v>
      </c>
      <c r="Q84" s="7">
        <v>1629.6100000000001</v>
      </c>
      <c r="R84" s="7">
        <v>2184.73</v>
      </c>
      <c r="S84" s="7">
        <v>934.54</v>
      </c>
      <c r="T84" s="7">
        <v>36992.97</v>
      </c>
      <c r="U84" s="7">
        <v>86893.459999999992</v>
      </c>
      <c r="V84" s="7">
        <v>54737.82</v>
      </c>
      <c r="W84" s="7">
        <v>1030.1400000000003</v>
      </c>
      <c r="X84" s="7">
        <v>9373.1</v>
      </c>
      <c r="Y84" s="7">
        <v>5683.5400000000009</v>
      </c>
      <c r="Z84" s="7">
        <v>5330.92</v>
      </c>
      <c r="AA84" s="7">
        <v>17356.07</v>
      </c>
      <c r="AB84" s="8">
        <v>320674.18</v>
      </c>
      <c r="AC84" s="37">
        <v>251507.81</v>
      </c>
      <c r="AD84" s="29">
        <f t="shared" si="2"/>
        <v>804767.89000000013</v>
      </c>
    </row>
    <row r="85" spans="1:168" ht="32.25" customHeight="1" thickBot="1" x14ac:dyDescent="0.25">
      <c r="A85" s="16" t="s">
        <v>109</v>
      </c>
      <c r="B85" s="18" t="s">
        <v>112</v>
      </c>
      <c r="C85" s="27"/>
      <c r="D85" s="56"/>
      <c r="E85" s="7"/>
      <c r="F85" s="7"/>
      <c r="G85" s="7"/>
      <c r="H85" s="7"/>
      <c r="I85" s="7"/>
      <c r="J85" s="7"/>
      <c r="K85" s="7"/>
      <c r="L85" s="7"/>
      <c r="M85" s="7"/>
      <c r="N85" s="7"/>
      <c r="O85" s="7">
        <v>191.09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8"/>
      <c r="AC85" s="43"/>
      <c r="AD85" s="29">
        <f t="shared" si="2"/>
        <v>191.09</v>
      </c>
    </row>
    <row r="86" spans="1:168" ht="22.5" customHeight="1" thickBot="1" x14ac:dyDescent="0.25">
      <c r="A86" s="15" t="s">
        <v>109</v>
      </c>
      <c r="B86" s="20" t="s">
        <v>48</v>
      </c>
      <c r="C86" s="1"/>
      <c r="D86" s="54"/>
      <c r="E86" s="13"/>
      <c r="F86" s="13"/>
      <c r="G86" s="13"/>
      <c r="H86" s="13"/>
      <c r="I86" s="13"/>
      <c r="J86" s="13"/>
      <c r="K86" s="13"/>
      <c r="L86" s="13"/>
      <c r="M86" s="13">
        <v>-924.73</v>
      </c>
      <c r="N86" s="13">
        <v>1546.6</v>
      </c>
      <c r="O86" s="13">
        <v>11550.039999999997</v>
      </c>
      <c r="P86" s="13">
        <v>1227.23</v>
      </c>
      <c r="Q86" s="13">
        <v>1629.6100000000001</v>
      </c>
      <c r="R86" s="13">
        <v>2637.17</v>
      </c>
      <c r="S86" s="13">
        <v>934.54</v>
      </c>
      <c r="T86" s="13">
        <v>38490.54</v>
      </c>
      <c r="U86" s="13">
        <v>99780.51999999999</v>
      </c>
      <c r="V86" s="13">
        <v>54248.619999999995</v>
      </c>
      <c r="W86" s="13">
        <v>3422.1400000000003</v>
      </c>
      <c r="X86" s="13">
        <v>17254.14</v>
      </c>
      <c r="Y86" s="13">
        <v>6095.380000000001</v>
      </c>
      <c r="Z86" s="13">
        <v>6836.08</v>
      </c>
      <c r="AA86" s="13">
        <v>26795.57</v>
      </c>
      <c r="AB86" s="14">
        <v>374494.79000000004</v>
      </c>
      <c r="AC86" s="55">
        <v>520963.12999999966</v>
      </c>
      <c r="AD86" s="52">
        <f t="shared" si="2"/>
        <v>1166981.3699999996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</row>
    <row r="87" spans="1:168" ht="22.5" customHeight="1" x14ac:dyDescent="0.2">
      <c r="A87" s="16" t="s">
        <v>113</v>
      </c>
      <c r="B87" s="18" t="s">
        <v>114</v>
      </c>
      <c r="C87" s="27"/>
      <c r="D87" s="56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494.03000000000003</v>
      </c>
      <c r="R87" s="7"/>
      <c r="S87" s="7"/>
      <c r="T87" s="7"/>
      <c r="U87" s="7">
        <v>6518.6900000000005</v>
      </c>
      <c r="V87" s="7"/>
      <c r="W87" s="7">
        <v>2535.4699999999998</v>
      </c>
      <c r="X87" s="7">
        <v>3969.89</v>
      </c>
      <c r="Y87" s="7">
        <v>1179.9300000000003</v>
      </c>
      <c r="Z87" s="7">
        <v>13802.940000000011</v>
      </c>
      <c r="AA87" s="7">
        <v>17899.079999999998</v>
      </c>
      <c r="AB87" s="8">
        <v>50628.070000000007</v>
      </c>
      <c r="AC87" s="36">
        <v>167061.17000000001</v>
      </c>
      <c r="AD87" s="29">
        <f t="shared" si="2"/>
        <v>264089.27</v>
      </c>
    </row>
    <row r="88" spans="1:168" ht="22.5" customHeight="1" x14ac:dyDescent="0.2">
      <c r="A88" s="16" t="s">
        <v>113</v>
      </c>
      <c r="B88" s="18" t="s">
        <v>115</v>
      </c>
      <c r="C88" s="27"/>
      <c r="D88" s="56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>
        <v>7225.6600000000008</v>
      </c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8"/>
      <c r="AC88" s="37"/>
      <c r="AD88" s="29">
        <f t="shared" si="2"/>
        <v>7225.6600000000008</v>
      </c>
    </row>
    <row r="89" spans="1:168" ht="22.5" customHeight="1" x14ac:dyDescent="0.2">
      <c r="A89" s="16" t="s">
        <v>113</v>
      </c>
      <c r="B89" s="18" t="s">
        <v>116</v>
      </c>
      <c r="C89" s="27"/>
      <c r="D89" s="56"/>
      <c r="E89" s="7"/>
      <c r="F89" s="7"/>
      <c r="G89" s="7"/>
      <c r="H89" s="7"/>
      <c r="I89" s="7"/>
      <c r="J89" s="7">
        <v>684.35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8"/>
      <c r="AC89" s="37"/>
      <c r="AD89" s="29">
        <f t="shared" si="2"/>
        <v>684.35</v>
      </c>
    </row>
    <row r="90" spans="1:168" ht="39" customHeight="1" thickBot="1" x14ac:dyDescent="0.25">
      <c r="A90" s="16" t="s">
        <v>113</v>
      </c>
      <c r="B90" s="18" t="s">
        <v>117</v>
      </c>
      <c r="C90" s="27"/>
      <c r="D90" s="56"/>
      <c r="E90" s="7"/>
      <c r="F90" s="7"/>
      <c r="G90" s="7"/>
      <c r="H90" s="7"/>
      <c r="I90" s="7"/>
      <c r="J90" s="7"/>
      <c r="K90" s="7"/>
      <c r="L90" s="7"/>
      <c r="M90" s="7">
        <v>-286.45999999999998</v>
      </c>
      <c r="N90" s="7"/>
      <c r="O90" s="7"/>
      <c r="P90" s="7"/>
      <c r="Q90" s="7">
        <v>-145.18</v>
      </c>
      <c r="R90" s="7">
        <v>1325.06</v>
      </c>
      <c r="S90" s="7"/>
      <c r="T90" s="7"/>
      <c r="U90" s="7">
        <v>96.990000000000009</v>
      </c>
      <c r="V90" s="7">
        <v>1778.18</v>
      </c>
      <c r="W90" s="7">
        <v>-1708.18</v>
      </c>
      <c r="X90" s="7">
        <v>1171.58</v>
      </c>
      <c r="Y90" s="7">
        <v>244</v>
      </c>
      <c r="Z90" s="7">
        <v>150.20000000000022</v>
      </c>
      <c r="AA90" s="7">
        <v>755.05000000000007</v>
      </c>
      <c r="AB90" s="8">
        <v>25030.89</v>
      </c>
      <c r="AC90" s="43">
        <v>82495.349999999977</v>
      </c>
      <c r="AD90" s="29">
        <f t="shared" si="2"/>
        <v>110907.47999999998</v>
      </c>
    </row>
    <row r="91" spans="1:168" ht="22.5" customHeight="1" thickBot="1" x14ac:dyDescent="0.25">
      <c r="A91" s="15" t="s">
        <v>113</v>
      </c>
      <c r="B91" s="20" t="s">
        <v>48</v>
      </c>
      <c r="C91" s="1"/>
      <c r="D91" s="54"/>
      <c r="E91" s="13"/>
      <c r="F91" s="13"/>
      <c r="G91" s="13"/>
      <c r="H91" s="13"/>
      <c r="I91" s="13"/>
      <c r="J91" s="13">
        <v>684.35</v>
      </c>
      <c r="K91" s="13"/>
      <c r="L91" s="13"/>
      <c r="M91" s="13">
        <v>-286.45999999999998</v>
      </c>
      <c r="N91" s="13"/>
      <c r="O91" s="13"/>
      <c r="P91" s="13">
        <v>7225.6600000000008</v>
      </c>
      <c r="Q91" s="13">
        <v>348.85</v>
      </c>
      <c r="R91" s="13">
        <v>1325.06</v>
      </c>
      <c r="S91" s="13"/>
      <c r="T91" s="13"/>
      <c r="U91" s="13">
        <v>6615.68</v>
      </c>
      <c r="V91" s="13">
        <v>1778.18</v>
      </c>
      <c r="W91" s="13">
        <v>827.28999999999974</v>
      </c>
      <c r="X91" s="13">
        <v>5141.4699999999993</v>
      </c>
      <c r="Y91" s="13">
        <v>1423.9300000000003</v>
      </c>
      <c r="Z91" s="13">
        <v>13953.140000000012</v>
      </c>
      <c r="AA91" s="13">
        <v>18654.129999999997</v>
      </c>
      <c r="AB91" s="14">
        <v>75658.960000000021</v>
      </c>
      <c r="AC91" s="55">
        <v>249556.51999999996</v>
      </c>
      <c r="AD91" s="52">
        <f t="shared" si="2"/>
        <v>382906.76</v>
      </c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</row>
    <row r="92" spans="1:168" ht="22.5" customHeight="1" x14ac:dyDescent="0.2">
      <c r="A92" s="16" t="s">
        <v>118</v>
      </c>
      <c r="B92" s="18" t="s">
        <v>119</v>
      </c>
      <c r="C92" s="27"/>
      <c r="D92" s="56"/>
      <c r="E92" s="7"/>
      <c r="F92" s="7"/>
      <c r="G92" s="7"/>
      <c r="H92" s="7"/>
      <c r="I92" s="7"/>
      <c r="J92" s="7"/>
      <c r="K92" s="7"/>
      <c r="L92" s="7"/>
      <c r="M92" s="7">
        <v>359.21</v>
      </c>
      <c r="N92" s="7"/>
      <c r="O92" s="7"/>
      <c r="P92" s="7"/>
      <c r="Q92" s="7"/>
      <c r="R92" s="7">
        <v>2235.34</v>
      </c>
      <c r="S92" s="7">
        <v>23169.960000000003</v>
      </c>
      <c r="T92" s="7">
        <v>26250.17</v>
      </c>
      <c r="U92" s="7">
        <v>117371.71000000002</v>
      </c>
      <c r="V92" s="7">
        <v>-7553.1399999999994</v>
      </c>
      <c r="W92" s="7">
        <v>18691</v>
      </c>
      <c r="X92" s="7">
        <v>16973.09</v>
      </c>
      <c r="Y92" s="7">
        <v>48202.600000000006</v>
      </c>
      <c r="Z92" s="7">
        <v>124821.26000000004</v>
      </c>
      <c r="AA92" s="7">
        <v>100084.09</v>
      </c>
      <c r="AB92" s="8">
        <v>191290.43000000005</v>
      </c>
      <c r="AC92" s="36">
        <v>892664.2600000021</v>
      </c>
      <c r="AD92" s="29">
        <f t="shared" si="2"/>
        <v>1554559.9800000023</v>
      </c>
    </row>
    <row r="93" spans="1:168" ht="22.5" customHeight="1" x14ac:dyDescent="0.2">
      <c r="A93" s="16" t="s">
        <v>118</v>
      </c>
      <c r="B93" s="18" t="s">
        <v>120</v>
      </c>
      <c r="C93" s="27"/>
      <c r="D93" s="56"/>
      <c r="E93" s="7"/>
      <c r="F93" s="7"/>
      <c r="G93" s="7"/>
      <c r="H93" s="7"/>
      <c r="I93" s="7"/>
      <c r="J93" s="7"/>
      <c r="K93" s="7"/>
      <c r="L93" s="7">
        <v>18</v>
      </c>
      <c r="M93" s="7">
        <v>1763.57</v>
      </c>
      <c r="N93" s="7"/>
      <c r="O93" s="7"/>
      <c r="P93" s="7"/>
      <c r="Q93" s="7"/>
      <c r="R93" s="7"/>
      <c r="S93" s="7"/>
      <c r="T93" s="7"/>
      <c r="U93" s="7"/>
      <c r="V93" s="7">
        <v>3.66</v>
      </c>
      <c r="W93" s="7"/>
      <c r="X93" s="7"/>
      <c r="Y93" s="7"/>
      <c r="Z93" s="7"/>
      <c r="AA93" s="7"/>
      <c r="AB93" s="8"/>
      <c r="AC93" s="37"/>
      <c r="AD93" s="29">
        <f t="shared" si="2"/>
        <v>1785.23</v>
      </c>
    </row>
    <row r="94" spans="1:168" ht="22.5" customHeight="1" thickBot="1" x14ac:dyDescent="0.25">
      <c r="A94" s="16" t="s">
        <v>118</v>
      </c>
      <c r="B94" s="18" t="s">
        <v>121</v>
      </c>
      <c r="C94" s="27"/>
      <c r="D94" s="56"/>
      <c r="E94" s="7"/>
      <c r="F94" s="7"/>
      <c r="G94" s="7"/>
      <c r="H94" s="7"/>
      <c r="I94" s="7"/>
      <c r="J94" s="7"/>
      <c r="K94" s="7"/>
      <c r="L94" s="7"/>
      <c r="M94" s="7">
        <v>24364.630000000005</v>
      </c>
      <c r="N94" s="7">
        <v>14609.06</v>
      </c>
      <c r="O94" s="7">
        <v>4014.8199999999997</v>
      </c>
      <c r="P94" s="7"/>
      <c r="Q94" s="7"/>
      <c r="R94" s="7"/>
      <c r="S94" s="7">
        <v>446.69000000000005</v>
      </c>
      <c r="T94" s="7"/>
      <c r="U94" s="7">
        <v>71721.11</v>
      </c>
      <c r="V94" s="7">
        <v>42242.009999999995</v>
      </c>
      <c r="W94" s="7">
        <v>1207.43</v>
      </c>
      <c r="X94" s="7">
        <v>993.69</v>
      </c>
      <c r="Y94" s="7">
        <v>1657.8</v>
      </c>
      <c r="Z94" s="7">
        <v>365.64</v>
      </c>
      <c r="AA94" s="7">
        <v>16443.29</v>
      </c>
      <c r="AB94" s="8">
        <v>4185.22</v>
      </c>
      <c r="AC94" s="43">
        <v>311633.61000000004</v>
      </c>
      <c r="AD94" s="29">
        <f t="shared" si="2"/>
        <v>493885.00000000006</v>
      </c>
    </row>
    <row r="95" spans="1:168" ht="22.5" customHeight="1" thickBot="1" x14ac:dyDescent="0.25">
      <c r="A95" s="15" t="s">
        <v>118</v>
      </c>
      <c r="B95" s="20" t="s">
        <v>48</v>
      </c>
      <c r="C95" s="1"/>
      <c r="D95" s="54"/>
      <c r="E95" s="13"/>
      <c r="F95" s="13"/>
      <c r="G95" s="13"/>
      <c r="H95" s="13"/>
      <c r="I95" s="13"/>
      <c r="J95" s="13"/>
      <c r="K95" s="13"/>
      <c r="L95" s="13">
        <v>18</v>
      </c>
      <c r="M95" s="13">
        <v>26487.410000000003</v>
      </c>
      <c r="N95" s="13">
        <v>14609.06</v>
      </c>
      <c r="O95" s="13">
        <v>4014.8199999999997</v>
      </c>
      <c r="P95" s="13"/>
      <c r="Q95" s="13"/>
      <c r="R95" s="13">
        <v>2235.34</v>
      </c>
      <c r="S95" s="13">
        <v>23616.65</v>
      </c>
      <c r="T95" s="13">
        <v>26250.17</v>
      </c>
      <c r="U95" s="13">
        <v>189092.82</v>
      </c>
      <c r="V95" s="13">
        <v>34692.53</v>
      </c>
      <c r="W95" s="13">
        <v>19898.43</v>
      </c>
      <c r="X95" s="13">
        <v>17966.78</v>
      </c>
      <c r="Y95" s="13">
        <v>49860.4</v>
      </c>
      <c r="Z95" s="13">
        <v>125186.90000000002</v>
      </c>
      <c r="AA95" s="13">
        <v>116527.37999999998</v>
      </c>
      <c r="AB95" s="14">
        <v>195475.65000000002</v>
      </c>
      <c r="AC95" s="55">
        <v>1204297.8700000024</v>
      </c>
      <c r="AD95" s="52">
        <f t="shared" si="2"/>
        <v>2050230.2100000025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</row>
    <row r="96" spans="1:168" ht="22.5" customHeight="1" x14ac:dyDescent="0.2">
      <c r="A96" s="16" t="s">
        <v>122</v>
      </c>
      <c r="B96" s="18" t="s">
        <v>123</v>
      </c>
      <c r="C96" s="27"/>
      <c r="D96" s="56"/>
      <c r="E96" s="7"/>
      <c r="F96" s="7"/>
      <c r="G96" s="7"/>
      <c r="H96" s="7"/>
      <c r="I96" s="7"/>
      <c r="J96" s="7"/>
      <c r="K96" s="7"/>
      <c r="L96" s="7"/>
      <c r="M96" s="7">
        <v>1083.81</v>
      </c>
      <c r="N96" s="7">
        <v>4066.0299999999997</v>
      </c>
      <c r="O96" s="7"/>
      <c r="P96" s="7"/>
      <c r="Q96" s="7"/>
      <c r="R96" s="7">
        <v>-428.82</v>
      </c>
      <c r="S96" s="7">
        <v>22722.560000000001</v>
      </c>
      <c r="T96" s="7">
        <v>31856.69</v>
      </c>
      <c r="U96" s="7">
        <v>146018.41000000003</v>
      </c>
      <c r="V96" s="7">
        <v>201.43</v>
      </c>
      <c r="W96" s="7">
        <v>12741.430000000002</v>
      </c>
      <c r="X96" s="7">
        <v>728</v>
      </c>
      <c r="Y96" s="7">
        <v>22211.5</v>
      </c>
      <c r="Z96" s="7">
        <v>11664.78</v>
      </c>
      <c r="AA96" s="7">
        <v>131613.53999999998</v>
      </c>
      <c r="AB96" s="8">
        <v>108981.90999999997</v>
      </c>
      <c r="AC96" s="36">
        <v>168613.69999999995</v>
      </c>
      <c r="AD96" s="29">
        <f t="shared" si="2"/>
        <v>662074.97</v>
      </c>
    </row>
    <row r="97" spans="1:168" ht="22.5" customHeight="1" x14ac:dyDescent="0.2">
      <c r="A97" s="16" t="s">
        <v>122</v>
      </c>
      <c r="B97" s="18" t="s">
        <v>124</v>
      </c>
      <c r="C97" s="27"/>
      <c r="D97" s="56"/>
      <c r="E97" s="7"/>
      <c r="F97" s="7"/>
      <c r="G97" s="7"/>
      <c r="H97" s="7"/>
      <c r="I97" s="7"/>
      <c r="J97" s="7"/>
      <c r="K97" s="7"/>
      <c r="L97" s="7"/>
      <c r="M97" s="7">
        <v>159.5</v>
      </c>
      <c r="N97" s="7"/>
      <c r="O97" s="7">
        <v>214705.37999999998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8"/>
      <c r="AC97" s="37"/>
      <c r="AD97" s="29">
        <f t="shared" si="2"/>
        <v>214864.87999999998</v>
      </c>
    </row>
    <row r="98" spans="1:168" ht="22.5" customHeight="1" thickBot="1" x14ac:dyDescent="0.25">
      <c r="A98" s="16" t="s">
        <v>122</v>
      </c>
      <c r="B98" s="18" t="s">
        <v>125</v>
      </c>
      <c r="C98" s="27"/>
      <c r="D98" s="56"/>
      <c r="E98" s="7"/>
      <c r="F98" s="7"/>
      <c r="G98" s="7"/>
      <c r="H98" s="7"/>
      <c r="I98" s="7"/>
      <c r="J98" s="7"/>
      <c r="K98" s="7"/>
      <c r="L98" s="7"/>
      <c r="M98" s="7">
        <v>2578.2400000000002</v>
      </c>
      <c r="N98" s="7">
        <v>1509.3700000000006</v>
      </c>
      <c r="O98" s="7">
        <v>1132.19</v>
      </c>
      <c r="P98" s="7">
        <v>2234716.7200000002</v>
      </c>
      <c r="Q98" s="7">
        <v>1225.1200000000001</v>
      </c>
      <c r="R98" s="7">
        <v>11953.779999999999</v>
      </c>
      <c r="S98" s="7">
        <v>9345.6</v>
      </c>
      <c r="T98" s="7">
        <v>11794.57</v>
      </c>
      <c r="U98" s="7">
        <v>22457.269999999997</v>
      </c>
      <c r="V98" s="7">
        <v>17315.64</v>
      </c>
      <c r="W98" s="7">
        <v>11102.369999999999</v>
      </c>
      <c r="X98" s="7">
        <v>1749.6299999999999</v>
      </c>
      <c r="Y98" s="7">
        <v>12653.630000000001</v>
      </c>
      <c r="Z98" s="7">
        <v>3513.9900000000002</v>
      </c>
      <c r="AA98" s="7">
        <v>-1287.26</v>
      </c>
      <c r="AB98" s="8">
        <v>48836.299999999996</v>
      </c>
      <c r="AC98" s="43">
        <v>53403.03</v>
      </c>
      <c r="AD98" s="29">
        <f t="shared" si="2"/>
        <v>2444000.19</v>
      </c>
    </row>
    <row r="99" spans="1:168" ht="22.5" customHeight="1" thickBot="1" x14ac:dyDescent="0.25">
      <c r="A99" s="15" t="s">
        <v>122</v>
      </c>
      <c r="B99" s="20" t="s">
        <v>48</v>
      </c>
      <c r="C99" s="1"/>
      <c r="D99" s="54"/>
      <c r="E99" s="13"/>
      <c r="F99" s="13"/>
      <c r="G99" s="13"/>
      <c r="H99" s="13"/>
      <c r="I99" s="13"/>
      <c r="J99" s="13"/>
      <c r="K99" s="13"/>
      <c r="L99" s="13"/>
      <c r="M99" s="13">
        <v>3821.55</v>
      </c>
      <c r="N99" s="13">
        <v>5575.4000000000005</v>
      </c>
      <c r="O99" s="13">
        <v>215837.56999999995</v>
      </c>
      <c r="P99" s="13">
        <v>2234716.7200000002</v>
      </c>
      <c r="Q99" s="13">
        <v>1225.1200000000001</v>
      </c>
      <c r="R99" s="13">
        <v>11524.96</v>
      </c>
      <c r="S99" s="13">
        <v>32068.160000000003</v>
      </c>
      <c r="T99" s="13">
        <v>43651.260000000009</v>
      </c>
      <c r="U99" s="13">
        <v>168475.68</v>
      </c>
      <c r="V99" s="13">
        <v>17517.07</v>
      </c>
      <c r="W99" s="13">
        <v>23843.800000000003</v>
      </c>
      <c r="X99" s="13">
        <v>2477.63</v>
      </c>
      <c r="Y99" s="13">
        <v>34865.130000000005</v>
      </c>
      <c r="Z99" s="13">
        <v>15178.77</v>
      </c>
      <c r="AA99" s="13">
        <v>130326.27999999997</v>
      </c>
      <c r="AB99" s="14">
        <v>157818.20999999996</v>
      </c>
      <c r="AC99" s="55">
        <v>222016.72999999992</v>
      </c>
      <c r="AD99" s="52">
        <f t="shared" si="2"/>
        <v>3320940.0399999996</v>
      </c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</row>
    <row r="100" spans="1:168" ht="22.5" customHeight="1" x14ac:dyDescent="0.2">
      <c r="A100" s="16" t="s">
        <v>126</v>
      </c>
      <c r="B100" s="18" t="s">
        <v>127</v>
      </c>
      <c r="C100" s="27"/>
      <c r="D100" s="56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>
        <v>17845.73</v>
      </c>
      <c r="T100" s="7">
        <v>3905.17</v>
      </c>
      <c r="U100" s="7">
        <v>3478.5</v>
      </c>
      <c r="V100" s="7">
        <v>549.87</v>
      </c>
      <c r="W100" s="7">
        <v>21425.07</v>
      </c>
      <c r="X100" s="7">
        <v>27290.71</v>
      </c>
      <c r="Y100" s="7">
        <v>6230.76</v>
      </c>
      <c r="Z100" s="7">
        <v>10596.45</v>
      </c>
      <c r="AA100" s="7">
        <v>23609.090000000004</v>
      </c>
      <c r="AB100" s="8">
        <v>98567.150000000009</v>
      </c>
      <c r="AC100" s="36">
        <v>271335.73999999987</v>
      </c>
      <c r="AD100" s="29">
        <f t="shared" si="2"/>
        <v>484834.23999999987</v>
      </c>
    </row>
    <row r="101" spans="1:168" ht="22.5" customHeight="1" thickBot="1" x14ac:dyDescent="0.25">
      <c r="A101" s="16" t="s">
        <v>126</v>
      </c>
      <c r="B101" s="18" t="s">
        <v>128</v>
      </c>
      <c r="C101" s="27"/>
      <c r="D101" s="56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>
        <v>81.5</v>
      </c>
      <c r="R101" s="7">
        <v>6560.1</v>
      </c>
      <c r="S101" s="7">
        <v>373.36</v>
      </c>
      <c r="T101" s="7">
        <v>231</v>
      </c>
      <c r="U101" s="7">
        <v>22230.269999999997</v>
      </c>
      <c r="V101" s="7">
        <v>7170.5599999999995</v>
      </c>
      <c r="W101" s="7">
        <v>-10208.400000000001</v>
      </c>
      <c r="X101" s="7">
        <v>2961.15</v>
      </c>
      <c r="Y101" s="7">
        <v>11265.29</v>
      </c>
      <c r="Z101" s="7">
        <v>14019.36</v>
      </c>
      <c r="AA101" s="7">
        <v>4015.91</v>
      </c>
      <c r="AB101" s="8">
        <v>11420.890000000001</v>
      </c>
      <c r="AC101" s="43">
        <v>170246.88</v>
      </c>
      <c r="AD101" s="29">
        <f t="shared" si="2"/>
        <v>240367.87</v>
      </c>
    </row>
    <row r="102" spans="1:168" ht="22.5" customHeight="1" thickBot="1" x14ac:dyDescent="0.25">
      <c r="A102" s="15" t="s">
        <v>126</v>
      </c>
      <c r="B102" s="20" t="s">
        <v>48</v>
      </c>
      <c r="C102" s="1"/>
      <c r="D102" s="5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>
        <v>81.5</v>
      </c>
      <c r="R102" s="13">
        <v>6560.1</v>
      </c>
      <c r="S102" s="13">
        <v>18219.09</v>
      </c>
      <c r="T102" s="13">
        <v>4136.17</v>
      </c>
      <c r="U102" s="13">
        <v>25708.769999999997</v>
      </c>
      <c r="V102" s="13">
        <v>7720.4299999999994</v>
      </c>
      <c r="W102" s="13">
        <v>11216.669999999998</v>
      </c>
      <c r="X102" s="13">
        <v>30251.86</v>
      </c>
      <c r="Y102" s="13">
        <v>17496.05</v>
      </c>
      <c r="Z102" s="13">
        <v>24615.809999999998</v>
      </c>
      <c r="AA102" s="13">
        <v>27625</v>
      </c>
      <c r="AB102" s="14">
        <v>109988.04000000002</v>
      </c>
      <c r="AC102" s="55">
        <v>441582.62000000023</v>
      </c>
      <c r="AD102" s="52">
        <f t="shared" si="2"/>
        <v>725202.11000000034</v>
      </c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</row>
    <row r="103" spans="1:168" ht="22.5" customHeight="1" x14ac:dyDescent="0.2">
      <c r="A103" s="16" t="s">
        <v>129</v>
      </c>
      <c r="B103" s="18" t="s">
        <v>130</v>
      </c>
      <c r="C103" s="27"/>
      <c r="D103" s="5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>
        <v>3097.6900000000005</v>
      </c>
      <c r="P103" s="7"/>
      <c r="Q103" s="7"/>
      <c r="R103" s="7"/>
      <c r="S103" s="7">
        <v>4158.6399999999994</v>
      </c>
      <c r="T103" s="7">
        <v>4201.16</v>
      </c>
      <c r="U103" s="7">
        <v>3612.7000000000003</v>
      </c>
      <c r="V103" s="7">
        <v>203.13</v>
      </c>
      <c r="W103" s="7">
        <v>4364.1399999999985</v>
      </c>
      <c r="X103" s="7">
        <v>36088.800000000003</v>
      </c>
      <c r="Y103" s="7">
        <v>99063.439999999944</v>
      </c>
      <c r="Z103" s="7">
        <v>46834.729999999996</v>
      </c>
      <c r="AA103" s="7">
        <v>79577.259999999951</v>
      </c>
      <c r="AB103" s="8">
        <v>590795.86000000022</v>
      </c>
      <c r="AC103" s="36">
        <v>375799.19000000006</v>
      </c>
      <c r="AD103" s="29">
        <f t="shared" si="2"/>
        <v>1247796.7400000002</v>
      </c>
    </row>
    <row r="104" spans="1:168" ht="22.5" customHeight="1" x14ac:dyDescent="0.2">
      <c r="A104" s="16" t="s">
        <v>129</v>
      </c>
      <c r="B104" s="18" t="s">
        <v>131</v>
      </c>
      <c r="C104" s="27"/>
      <c r="D104" s="56"/>
      <c r="E104" s="7"/>
      <c r="F104" s="7"/>
      <c r="G104" s="7"/>
      <c r="H104" s="7"/>
      <c r="I104" s="7"/>
      <c r="J104" s="7"/>
      <c r="K104" s="7"/>
      <c r="L104" s="7">
        <v>9794.48</v>
      </c>
      <c r="M104" s="7"/>
      <c r="N104" s="7"/>
      <c r="O104" s="7">
        <v>61.910000000000004</v>
      </c>
      <c r="P104" s="7"/>
      <c r="Q104" s="7">
        <v>4544.5599999999995</v>
      </c>
      <c r="R104" s="7">
        <v>28356.54</v>
      </c>
      <c r="S104" s="7">
        <v>5346.86</v>
      </c>
      <c r="T104" s="7">
        <v>9086.19</v>
      </c>
      <c r="U104" s="7">
        <v>11347.32</v>
      </c>
      <c r="V104" s="7">
        <v>3718.7599999999998</v>
      </c>
      <c r="W104" s="7">
        <v>5961.56</v>
      </c>
      <c r="X104" s="7">
        <v>13657.070000000002</v>
      </c>
      <c r="Y104" s="7">
        <v>28368.03</v>
      </c>
      <c r="Z104" s="7">
        <v>79038.449999999983</v>
      </c>
      <c r="AA104" s="7">
        <v>27095.380000000005</v>
      </c>
      <c r="AB104" s="8">
        <v>69327.92</v>
      </c>
      <c r="AC104" s="37">
        <v>20006.509999999998</v>
      </c>
      <c r="AD104" s="29">
        <f t="shared" si="2"/>
        <v>315711.53999999998</v>
      </c>
    </row>
    <row r="105" spans="1:168" ht="22.5" customHeight="1" thickBot="1" x14ac:dyDescent="0.25">
      <c r="A105" s="16" t="s">
        <v>129</v>
      </c>
      <c r="B105" s="18" t="s">
        <v>132</v>
      </c>
      <c r="C105" s="27"/>
      <c r="D105" s="56"/>
      <c r="E105" s="7"/>
      <c r="F105" s="7"/>
      <c r="G105" s="7"/>
      <c r="H105" s="7"/>
      <c r="I105" s="7"/>
      <c r="J105" s="7"/>
      <c r="K105" s="7"/>
      <c r="L105" s="7"/>
      <c r="M105" s="7">
        <v>1170.72</v>
      </c>
      <c r="N105" s="7">
        <v>-73.92</v>
      </c>
      <c r="O105" s="7"/>
      <c r="P105" s="7"/>
      <c r="Q105" s="7"/>
      <c r="R105" s="7"/>
      <c r="S105" s="7"/>
      <c r="T105" s="7"/>
      <c r="U105" s="7"/>
      <c r="V105" s="7">
        <v>36.369999999999997</v>
      </c>
      <c r="W105" s="7">
        <v>8.82</v>
      </c>
      <c r="X105" s="7"/>
      <c r="Y105" s="7"/>
      <c r="Z105" s="7"/>
      <c r="AA105" s="7">
        <v>37.410000000000004</v>
      </c>
      <c r="AB105" s="8"/>
      <c r="AC105" s="43"/>
      <c r="AD105" s="29">
        <f t="shared" si="2"/>
        <v>1179.3999999999999</v>
      </c>
    </row>
    <row r="106" spans="1:168" ht="22.5" customHeight="1" thickBot="1" x14ac:dyDescent="0.25">
      <c r="A106" s="15" t="s">
        <v>129</v>
      </c>
      <c r="B106" s="20" t="s">
        <v>48</v>
      </c>
      <c r="C106" s="1"/>
      <c r="D106" s="54"/>
      <c r="E106" s="13"/>
      <c r="F106" s="13"/>
      <c r="G106" s="13"/>
      <c r="H106" s="13"/>
      <c r="I106" s="13"/>
      <c r="J106" s="13"/>
      <c r="K106" s="13"/>
      <c r="L106" s="13">
        <v>9794.48</v>
      </c>
      <c r="M106" s="13">
        <v>1170.72</v>
      </c>
      <c r="N106" s="13">
        <v>-73.92</v>
      </c>
      <c r="O106" s="13">
        <v>3159.6000000000004</v>
      </c>
      <c r="P106" s="13"/>
      <c r="Q106" s="13">
        <v>4544.5599999999995</v>
      </c>
      <c r="R106" s="13">
        <v>28356.54</v>
      </c>
      <c r="S106" s="13">
        <v>9505.5</v>
      </c>
      <c r="T106" s="13">
        <v>13287.349999999999</v>
      </c>
      <c r="U106" s="13">
        <v>14960.02</v>
      </c>
      <c r="V106" s="13">
        <v>3958.26</v>
      </c>
      <c r="W106" s="13">
        <v>10334.519999999999</v>
      </c>
      <c r="X106" s="13">
        <v>49745.87</v>
      </c>
      <c r="Y106" s="13">
        <v>127431.46999999981</v>
      </c>
      <c r="Z106" s="13">
        <v>125873.18</v>
      </c>
      <c r="AA106" s="13">
        <v>106710.04999999993</v>
      </c>
      <c r="AB106" s="14">
        <v>660123.78000000049</v>
      </c>
      <c r="AC106" s="55">
        <v>395805.70000000007</v>
      </c>
      <c r="AD106" s="52">
        <f t="shared" si="2"/>
        <v>1564687.6800000002</v>
      </c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</row>
    <row r="107" spans="1:168" ht="22.5" customHeight="1" x14ac:dyDescent="0.2">
      <c r="A107" s="16" t="s">
        <v>133</v>
      </c>
      <c r="B107" s="18" t="s">
        <v>134</v>
      </c>
      <c r="C107" s="27"/>
      <c r="D107" s="56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>
        <v>775.80000000000007</v>
      </c>
      <c r="Q107" s="7"/>
      <c r="R107" s="7"/>
      <c r="S107" s="7"/>
      <c r="T107" s="7">
        <v>9932.5299999999988</v>
      </c>
      <c r="U107" s="7">
        <v>39280.329999999994</v>
      </c>
      <c r="V107" s="7">
        <v>990.03</v>
      </c>
      <c r="W107" s="7">
        <v>725.68999999999994</v>
      </c>
      <c r="X107" s="7">
        <v>25192.959999999992</v>
      </c>
      <c r="Y107" s="7">
        <v>9073.3499999999985</v>
      </c>
      <c r="Z107" s="7">
        <v>3121.65</v>
      </c>
      <c r="AA107" s="7">
        <v>11531.900000000001</v>
      </c>
      <c r="AB107" s="8">
        <v>165881.80000000005</v>
      </c>
      <c r="AC107" s="36">
        <v>281402.38000000012</v>
      </c>
      <c r="AD107" s="29">
        <f t="shared" si="2"/>
        <v>547908.42000000016</v>
      </c>
    </row>
    <row r="108" spans="1:168" ht="22.5" customHeight="1" x14ac:dyDescent="0.2">
      <c r="A108" s="16" t="s">
        <v>133</v>
      </c>
      <c r="B108" s="18" t="s">
        <v>135</v>
      </c>
      <c r="C108" s="27"/>
      <c r="D108" s="56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v>291.18</v>
      </c>
      <c r="P108" s="7"/>
      <c r="Q108" s="7"/>
      <c r="R108" s="7">
        <v>6447.92</v>
      </c>
      <c r="S108" s="7">
        <v>11764.86</v>
      </c>
      <c r="T108" s="7">
        <v>2147.2900000000009</v>
      </c>
      <c r="U108" s="7"/>
      <c r="V108" s="7">
        <v>18322.599999999999</v>
      </c>
      <c r="W108" s="7">
        <v>3822.64</v>
      </c>
      <c r="X108" s="7">
        <v>6676.8600000000006</v>
      </c>
      <c r="Y108" s="7">
        <v>9729.2899999999991</v>
      </c>
      <c r="Z108" s="7">
        <v>20567.400000000001</v>
      </c>
      <c r="AA108" s="7">
        <v>46450.559999999998</v>
      </c>
      <c r="AB108" s="8">
        <v>189685.18</v>
      </c>
      <c r="AC108" s="37">
        <v>74161.850000000006</v>
      </c>
      <c r="AD108" s="29">
        <f t="shared" si="2"/>
        <v>390067.63</v>
      </c>
    </row>
    <row r="109" spans="1:168" ht="22.5" customHeight="1" x14ac:dyDescent="0.2">
      <c r="A109" s="16" t="s">
        <v>133</v>
      </c>
      <c r="B109" s="18" t="s">
        <v>136</v>
      </c>
      <c r="C109" s="27"/>
      <c r="D109" s="56"/>
      <c r="E109" s="7"/>
      <c r="F109" s="7"/>
      <c r="G109" s="7"/>
      <c r="H109" s="7"/>
      <c r="I109" s="7"/>
      <c r="J109" s="7"/>
      <c r="K109" s="7"/>
      <c r="L109" s="7"/>
      <c r="M109" s="7"/>
      <c r="N109" s="7">
        <v>-593.99</v>
      </c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8"/>
      <c r="AC109" s="37"/>
      <c r="AD109" s="29">
        <f t="shared" si="2"/>
        <v>-593.99</v>
      </c>
    </row>
    <row r="110" spans="1:168" ht="22.5" customHeight="1" thickBot="1" x14ac:dyDescent="0.25">
      <c r="A110" s="16" t="s">
        <v>133</v>
      </c>
      <c r="B110" s="18" t="s">
        <v>137</v>
      </c>
      <c r="C110" s="27"/>
      <c r="D110" s="56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>
        <v>985.51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8"/>
      <c r="AC110" s="43"/>
      <c r="AD110" s="29">
        <f t="shared" si="2"/>
        <v>985.51</v>
      </c>
    </row>
    <row r="111" spans="1:168" ht="22.5" customHeight="1" thickBot="1" x14ac:dyDescent="0.25">
      <c r="A111" s="15" t="s">
        <v>133</v>
      </c>
      <c r="B111" s="20" t="s">
        <v>48</v>
      </c>
      <c r="C111" s="1"/>
      <c r="D111" s="54"/>
      <c r="E111" s="13"/>
      <c r="F111" s="13"/>
      <c r="G111" s="13"/>
      <c r="H111" s="13"/>
      <c r="I111" s="13"/>
      <c r="J111" s="13"/>
      <c r="K111" s="13"/>
      <c r="L111" s="13"/>
      <c r="M111" s="13"/>
      <c r="N111" s="13">
        <v>-593.99</v>
      </c>
      <c r="O111" s="13">
        <v>1276.69</v>
      </c>
      <c r="P111" s="13">
        <v>775.80000000000007</v>
      </c>
      <c r="Q111" s="13"/>
      <c r="R111" s="13">
        <v>6447.92</v>
      </c>
      <c r="S111" s="13">
        <v>11764.86</v>
      </c>
      <c r="T111" s="13">
        <v>12079.82</v>
      </c>
      <c r="U111" s="13">
        <v>39280.329999999994</v>
      </c>
      <c r="V111" s="13">
        <v>19312.63</v>
      </c>
      <c r="W111" s="13">
        <v>4548.33</v>
      </c>
      <c r="X111" s="13">
        <v>31869.819999999992</v>
      </c>
      <c r="Y111" s="13">
        <v>18802.64</v>
      </c>
      <c r="Z111" s="13">
        <v>23689.05</v>
      </c>
      <c r="AA111" s="13">
        <v>57982.459999999992</v>
      </c>
      <c r="AB111" s="14">
        <v>355566.98000000004</v>
      </c>
      <c r="AC111" s="55">
        <v>355564.2300000001</v>
      </c>
      <c r="AD111" s="52">
        <f t="shared" si="2"/>
        <v>938367.57000000007</v>
      </c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</row>
    <row r="112" spans="1:168" ht="22.5" customHeight="1" x14ac:dyDescent="0.2">
      <c r="A112" s="16" t="s">
        <v>138</v>
      </c>
      <c r="B112" s="18" t="s">
        <v>139</v>
      </c>
      <c r="C112" s="27"/>
      <c r="D112" s="56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>
        <v>-62.25</v>
      </c>
      <c r="S112" s="7">
        <v>2107.0500000000002</v>
      </c>
      <c r="T112" s="7">
        <v>749.72000000000014</v>
      </c>
      <c r="U112" s="7">
        <v>45631.42</v>
      </c>
      <c r="V112" s="7">
        <v>8462.76</v>
      </c>
      <c r="W112" s="7">
        <v>-321.98999999999978</v>
      </c>
      <c r="X112" s="7">
        <v>7146.9000000000015</v>
      </c>
      <c r="Y112" s="7">
        <v>5645.6200000000008</v>
      </c>
      <c r="Z112" s="7">
        <v>42921.449999999983</v>
      </c>
      <c r="AA112" s="7">
        <v>35823.86</v>
      </c>
      <c r="AB112" s="8">
        <v>1068383.5299999991</v>
      </c>
      <c r="AC112" s="36">
        <v>515048.4299999997</v>
      </c>
      <c r="AD112" s="29">
        <f t="shared" si="2"/>
        <v>1731536.4999999988</v>
      </c>
    </row>
    <row r="113" spans="1:168" ht="22.5" customHeight="1" x14ac:dyDescent="0.2">
      <c r="A113" s="16" t="s">
        <v>138</v>
      </c>
      <c r="B113" s="18" t="s">
        <v>140</v>
      </c>
      <c r="C113" s="27"/>
      <c r="D113" s="56"/>
      <c r="E113" s="7"/>
      <c r="F113" s="7"/>
      <c r="G113" s="7"/>
      <c r="H113" s="7"/>
      <c r="I113" s="7"/>
      <c r="J113" s="7"/>
      <c r="K113" s="7"/>
      <c r="L113" s="7">
        <v>971.42000000000007</v>
      </c>
      <c r="M113" s="7"/>
      <c r="N113" s="7">
        <v>4074.05</v>
      </c>
      <c r="O113" s="7">
        <v>-42.5</v>
      </c>
      <c r="P113" s="7">
        <v>-18.670000000000002</v>
      </c>
      <c r="Q113" s="7"/>
      <c r="R113" s="7"/>
      <c r="S113" s="7"/>
      <c r="T113" s="7"/>
      <c r="U113" s="7">
        <v>80</v>
      </c>
      <c r="V113" s="7"/>
      <c r="W113" s="7"/>
      <c r="X113" s="7"/>
      <c r="Y113" s="7"/>
      <c r="Z113" s="7"/>
      <c r="AA113" s="7"/>
      <c r="AB113" s="8"/>
      <c r="AC113" s="37"/>
      <c r="AD113" s="29">
        <f t="shared" si="2"/>
        <v>5064.3</v>
      </c>
    </row>
    <row r="114" spans="1:168" ht="22.5" customHeight="1" thickBot="1" x14ac:dyDescent="0.25">
      <c r="A114" s="16" t="s">
        <v>138</v>
      </c>
      <c r="B114" s="18" t="s">
        <v>141</v>
      </c>
      <c r="C114" s="27"/>
      <c r="D114" s="56"/>
      <c r="E114" s="7"/>
      <c r="F114" s="7"/>
      <c r="G114" s="7"/>
      <c r="H114" s="7"/>
      <c r="I114" s="7"/>
      <c r="J114" s="7"/>
      <c r="K114" s="7">
        <v>169.64000000000001</v>
      </c>
      <c r="L114" s="7"/>
      <c r="M114" s="7">
        <v>167680.26</v>
      </c>
      <c r="N114" s="7">
        <v>1014.34</v>
      </c>
      <c r="O114" s="7"/>
      <c r="P114" s="7">
        <v>410.40999999999997</v>
      </c>
      <c r="Q114" s="7">
        <v>3840.8199999999997</v>
      </c>
      <c r="R114" s="7">
        <v>196.58</v>
      </c>
      <c r="S114" s="7">
        <v>6151.24</v>
      </c>
      <c r="T114" s="7">
        <v>9514.18</v>
      </c>
      <c r="U114" s="7">
        <v>4820.6499999999996</v>
      </c>
      <c r="V114" s="7">
        <v>55842.46</v>
      </c>
      <c r="W114" s="7">
        <v>1710.58</v>
      </c>
      <c r="X114" s="7">
        <v>3416.37</v>
      </c>
      <c r="Y114" s="7">
        <v>1287.25</v>
      </c>
      <c r="Z114" s="7">
        <v>3309.16</v>
      </c>
      <c r="AA114" s="7">
        <v>28630.080000000002</v>
      </c>
      <c r="AB114" s="8">
        <v>92008.22</v>
      </c>
      <c r="AC114" s="43">
        <v>260200.64</v>
      </c>
      <c r="AD114" s="29">
        <f t="shared" si="2"/>
        <v>640202.88</v>
      </c>
    </row>
    <row r="115" spans="1:168" ht="22.5" customHeight="1" thickBot="1" x14ac:dyDescent="0.25">
      <c r="A115" s="15" t="s">
        <v>138</v>
      </c>
      <c r="B115" s="20" t="s">
        <v>48</v>
      </c>
      <c r="C115" s="1"/>
      <c r="D115" s="54"/>
      <c r="E115" s="13"/>
      <c r="F115" s="13"/>
      <c r="G115" s="13"/>
      <c r="H115" s="13"/>
      <c r="I115" s="13"/>
      <c r="J115" s="13"/>
      <c r="K115" s="13">
        <v>169.64000000000001</v>
      </c>
      <c r="L115" s="13">
        <v>971.42000000000007</v>
      </c>
      <c r="M115" s="13">
        <v>167680.26</v>
      </c>
      <c r="N115" s="13">
        <v>5088.3900000000003</v>
      </c>
      <c r="O115" s="13">
        <v>-42.5</v>
      </c>
      <c r="P115" s="13">
        <v>391.73999999999995</v>
      </c>
      <c r="Q115" s="13">
        <v>3840.8199999999997</v>
      </c>
      <c r="R115" s="13">
        <v>134.33000000000001</v>
      </c>
      <c r="S115" s="13">
        <v>8258.2899999999991</v>
      </c>
      <c r="T115" s="13">
        <v>10263.900000000001</v>
      </c>
      <c r="U115" s="13">
        <v>50532.069999999992</v>
      </c>
      <c r="V115" s="13">
        <v>64305.22</v>
      </c>
      <c r="W115" s="13">
        <v>1388.5900000000004</v>
      </c>
      <c r="X115" s="13">
        <v>10563.270000000002</v>
      </c>
      <c r="Y115" s="13">
        <v>6932.8700000000008</v>
      </c>
      <c r="Z115" s="13">
        <v>46230.609999999986</v>
      </c>
      <c r="AA115" s="13">
        <v>64453.94</v>
      </c>
      <c r="AB115" s="14">
        <v>1160391.7499999991</v>
      </c>
      <c r="AC115" s="55">
        <v>775249.07</v>
      </c>
      <c r="AD115" s="52">
        <f t="shared" si="2"/>
        <v>2376803.6799999988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</row>
    <row r="116" spans="1:168" ht="22.5" customHeight="1" x14ac:dyDescent="0.2">
      <c r="A116" s="16" t="s">
        <v>142</v>
      </c>
      <c r="B116" s="18" t="s">
        <v>143</v>
      </c>
      <c r="C116" s="27"/>
      <c r="D116" s="56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>
        <v>-42.18</v>
      </c>
      <c r="S116" s="7">
        <v>6307.1100000000006</v>
      </c>
      <c r="T116" s="7">
        <v>3867.01</v>
      </c>
      <c r="U116" s="7">
        <v>20350.650000000001</v>
      </c>
      <c r="V116" s="7">
        <v>-369.93999999999994</v>
      </c>
      <c r="W116" s="7">
        <v>6401.37</v>
      </c>
      <c r="X116" s="7">
        <v>536.16000000000008</v>
      </c>
      <c r="Y116" s="7">
        <v>3340.04</v>
      </c>
      <c r="Z116" s="7">
        <v>2571.0299999999997</v>
      </c>
      <c r="AA116" s="7">
        <v>27891.71</v>
      </c>
      <c r="AB116" s="8">
        <v>46598.64</v>
      </c>
      <c r="AC116" s="36">
        <v>322961.31999999995</v>
      </c>
      <c r="AD116" s="29">
        <f t="shared" si="2"/>
        <v>440412.91999999993</v>
      </c>
    </row>
    <row r="117" spans="1:168" ht="22.5" customHeight="1" x14ac:dyDescent="0.2">
      <c r="A117" s="16" t="s">
        <v>142</v>
      </c>
      <c r="B117" s="18" t="s">
        <v>144</v>
      </c>
      <c r="C117" s="27"/>
      <c r="D117" s="56"/>
      <c r="E117" s="7"/>
      <c r="F117" s="7"/>
      <c r="G117" s="7"/>
      <c r="H117" s="7"/>
      <c r="I117" s="7"/>
      <c r="J117" s="7"/>
      <c r="K117" s="7"/>
      <c r="L117" s="7">
        <v>1668.01</v>
      </c>
      <c r="M117" s="7"/>
      <c r="N117" s="7"/>
      <c r="O117" s="7">
        <v>1565.78</v>
      </c>
      <c r="P117" s="7"/>
      <c r="Q117" s="7">
        <v>12071.609999999999</v>
      </c>
      <c r="R117" s="7">
        <v>7286.51</v>
      </c>
      <c r="S117" s="7">
        <v>730</v>
      </c>
      <c r="T117" s="7">
        <v>24674.84</v>
      </c>
      <c r="U117" s="7">
        <v>13276.27</v>
      </c>
      <c r="V117" s="7">
        <v>13744.48</v>
      </c>
      <c r="W117" s="7">
        <v>13081.83</v>
      </c>
      <c r="X117" s="7">
        <v>16105.05</v>
      </c>
      <c r="Y117" s="7">
        <v>15656.83</v>
      </c>
      <c r="Z117" s="7">
        <v>134185.88000000006</v>
      </c>
      <c r="AA117" s="7">
        <v>86443.56</v>
      </c>
      <c r="AB117" s="8">
        <v>62013.15</v>
      </c>
      <c r="AC117" s="37">
        <v>82661.45</v>
      </c>
      <c r="AD117" s="29">
        <f t="shared" si="2"/>
        <v>485165.25000000012</v>
      </c>
    </row>
    <row r="118" spans="1:168" ht="22.5" customHeight="1" thickBot="1" x14ac:dyDescent="0.25">
      <c r="A118" s="16" t="s">
        <v>142</v>
      </c>
      <c r="B118" s="18" t="s">
        <v>145</v>
      </c>
      <c r="C118" s="27"/>
      <c r="D118" s="56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>
        <v>580.1</v>
      </c>
      <c r="R118" s="7">
        <v>534.08000000000004</v>
      </c>
      <c r="S118" s="7"/>
      <c r="T118" s="7"/>
      <c r="U118" s="7"/>
      <c r="V118" s="7"/>
      <c r="W118" s="7"/>
      <c r="X118" s="7">
        <v>4575</v>
      </c>
      <c r="Y118" s="7"/>
      <c r="Z118" s="7">
        <v>961.16</v>
      </c>
      <c r="AA118" s="7">
        <v>258.82</v>
      </c>
      <c r="AB118" s="8">
        <v>129.41</v>
      </c>
      <c r="AC118" s="43"/>
      <c r="AD118" s="29">
        <f t="shared" si="2"/>
        <v>7038.57</v>
      </c>
    </row>
    <row r="119" spans="1:168" ht="22.5" customHeight="1" thickBot="1" x14ac:dyDescent="0.25">
      <c r="A119" s="15" t="s">
        <v>142</v>
      </c>
      <c r="B119" s="20" t="s">
        <v>48</v>
      </c>
      <c r="C119" s="1"/>
      <c r="D119" s="54"/>
      <c r="E119" s="13"/>
      <c r="F119" s="13"/>
      <c r="G119" s="13"/>
      <c r="H119" s="13"/>
      <c r="I119" s="13"/>
      <c r="J119" s="13"/>
      <c r="K119" s="13"/>
      <c r="L119" s="13">
        <v>1668.01</v>
      </c>
      <c r="M119" s="13"/>
      <c r="N119" s="13"/>
      <c r="O119" s="13">
        <v>1565.78</v>
      </c>
      <c r="P119" s="13"/>
      <c r="Q119" s="13">
        <v>12651.71</v>
      </c>
      <c r="R119" s="13">
        <v>7778.41</v>
      </c>
      <c r="S119" s="13">
        <v>7037.1100000000006</v>
      </c>
      <c r="T119" s="13">
        <v>28541.85</v>
      </c>
      <c r="U119" s="13">
        <v>33626.92</v>
      </c>
      <c r="V119" s="13">
        <v>13374.54</v>
      </c>
      <c r="W119" s="13">
        <v>19483.199999999997</v>
      </c>
      <c r="X119" s="13">
        <v>21216.21</v>
      </c>
      <c r="Y119" s="13">
        <v>18996.870000000003</v>
      </c>
      <c r="Z119" s="13">
        <v>137718.07000000007</v>
      </c>
      <c r="AA119" s="13">
        <v>114594.09000000003</v>
      </c>
      <c r="AB119" s="14">
        <v>108741.20000000001</v>
      </c>
      <c r="AC119" s="55">
        <v>405622.77</v>
      </c>
      <c r="AD119" s="52">
        <f t="shared" si="2"/>
        <v>932616.74000000011</v>
      </c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</row>
    <row r="120" spans="1:168" ht="22.5" customHeight="1" x14ac:dyDescent="0.2">
      <c r="A120" s="16" t="s">
        <v>146</v>
      </c>
      <c r="B120" s="18" t="s">
        <v>147</v>
      </c>
      <c r="C120" s="27"/>
      <c r="D120" s="56"/>
      <c r="E120" s="7"/>
      <c r="F120" s="7"/>
      <c r="G120" s="7">
        <v>17757.080000000002</v>
      </c>
      <c r="H120" s="7"/>
      <c r="I120" s="7"/>
      <c r="J120" s="7"/>
      <c r="K120" s="7"/>
      <c r="L120" s="7"/>
      <c r="M120" s="7"/>
      <c r="N120" s="7"/>
      <c r="O120" s="7">
        <v>40226.39</v>
      </c>
      <c r="P120" s="7"/>
      <c r="Q120" s="7"/>
      <c r="R120" s="7"/>
      <c r="S120" s="7"/>
      <c r="T120" s="7">
        <v>2960.66</v>
      </c>
      <c r="U120" s="7">
        <v>3434.9900000000002</v>
      </c>
      <c r="V120" s="7">
        <v>209.38</v>
      </c>
      <c r="W120" s="7">
        <v>1950.4500000000003</v>
      </c>
      <c r="X120" s="7">
        <v>8868.0499999999993</v>
      </c>
      <c r="Y120" s="7">
        <v>1563.15</v>
      </c>
      <c r="Z120" s="7">
        <v>1513.1</v>
      </c>
      <c r="AA120" s="7">
        <v>5519.87</v>
      </c>
      <c r="AB120" s="8">
        <v>329375.61999999988</v>
      </c>
      <c r="AC120" s="36">
        <v>547285.7799999991</v>
      </c>
      <c r="AD120" s="29">
        <f t="shared" si="2"/>
        <v>960664.51999999897</v>
      </c>
    </row>
    <row r="121" spans="1:168" ht="22.5" customHeight="1" x14ac:dyDescent="0.2">
      <c r="A121" s="16" t="s">
        <v>146</v>
      </c>
      <c r="B121" s="18" t="s">
        <v>148</v>
      </c>
      <c r="C121" s="27"/>
      <c r="D121" s="56"/>
      <c r="E121" s="7"/>
      <c r="F121" s="7"/>
      <c r="G121" s="7"/>
      <c r="H121" s="7"/>
      <c r="I121" s="7"/>
      <c r="J121" s="7"/>
      <c r="K121" s="7"/>
      <c r="L121" s="7">
        <v>19092.66</v>
      </c>
      <c r="M121" s="7"/>
      <c r="N121" s="7"/>
      <c r="O121" s="7"/>
      <c r="P121" s="7"/>
      <c r="Q121" s="7">
        <v>6019.79</v>
      </c>
      <c r="R121" s="7">
        <v>406</v>
      </c>
      <c r="S121" s="7">
        <v>1557.5400000000002</v>
      </c>
      <c r="T121" s="7">
        <v>1148</v>
      </c>
      <c r="U121" s="7">
        <v>852.02</v>
      </c>
      <c r="V121" s="7">
        <v>20442</v>
      </c>
      <c r="W121" s="7">
        <v>22875.29</v>
      </c>
      <c r="X121" s="7">
        <v>-19471.759999999998</v>
      </c>
      <c r="Y121" s="7">
        <v>15.8</v>
      </c>
      <c r="Z121" s="7">
        <v>672.93999999999994</v>
      </c>
      <c r="AA121" s="7">
        <v>-135.42000000000007</v>
      </c>
      <c r="AB121" s="8">
        <v>1521.42</v>
      </c>
      <c r="AC121" s="43">
        <v>142372.79999999999</v>
      </c>
      <c r="AD121" s="29">
        <f t="shared" si="2"/>
        <v>197369.08000000002</v>
      </c>
    </row>
    <row r="122" spans="1:168" ht="22.5" customHeight="1" thickBot="1" x14ac:dyDescent="0.25">
      <c r="A122" s="16" t="s">
        <v>146</v>
      </c>
      <c r="B122" s="18" t="s">
        <v>149</v>
      </c>
      <c r="C122" s="27"/>
      <c r="D122" s="56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>
        <v>831.8900000000001</v>
      </c>
      <c r="AA122" s="7"/>
      <c r="AB122" s="8"/>
      <c r="AC122" s="43"/>
      <c r="AD122" s="29">
        <f t="shared" si="2"/>
        <v>831.8900000000001</v>
      </c>
    </row>
    <row r="123" spans="1:168" ht="22.5" customHeight="1" thickBot="1" x14ac:dyDescent="0.25">
      <c r="A123" s="15" t="s">
        <v>146</v>
      </c>
      <c r="B123" s="20" t="s">
        <v>48</v>
      </c>
      <c r="C123" s="1"/>
      <c r="D123" s="54"/>
      <c r="E123" s="13"/>
      <c r="F123" s="13"/>
      <c r="G123" s="13">
        <v>17757.080000000002</v>
      </c>
      <c r="H123" s="13"/>
      <c r="I123" s="13"/>
      <c r="J123" s="13"/>
      <c r="K123" s="13"/>
      <c r="L123" s="13">
        <v>19092.66</v>
      </c>
      <c r="M123" s="13"/>
      <c r="N123" s="13"/>
      <c r="O123" s="13">
        <v>40226.39</v>
      </c>
      <c r="P123" s="13"/>
      <c r="Q123" s="13">
        <v>6019.79</v>
      </c>
      <c r="R123" s="13">
        <v>406</v>
      </c>
      <c r="S123" s="13">
        <v>1557.5400000000002</v>
      </c>
      <c r="T123" s="13">
        <v>4108.66</v>
      </c>
      <c r="U123" s="13">
        <v>4287.01</v>
      </c>
      <c r="V123" s="13">
        <v>20651.38</v>
      </c>
      <c r="W123" s="13">
        <v>24825.739999999998</v>
      </c>
      <c r="X123" s="13">
        <v>-10603.71</v>
      </c>
      <c r="Y123" s="13">
        <v>1578.95</v>
      </c>
      <c r="Z123" s="13">
        <v>3017.9300000000007</v>
      </c>
      <c r="AA123" s="13">
        <v>5384.4500000000007</v>
      </c>
      <c r="AB123" s="14">
        <v>330897.03999999986</v>
      </c>
      <c r="AC123" s="55">
        <v>689658.57999999844</v>
      </c>
      <c r="AD123" s="52">
        <f t="shared" si="2"/>
        <v>1158865.4899999984</v>
      </c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</row>
    <row r="124" spans="1:168" ht="22.5" customHeight="1" thickBot="1" x14ac:dyDescent="0.25">
      <c r="A124" s="16" t="s">
        <v>150</v>
      </c>
      <c r="B124" s="18" t="s">
        <v>151</v>
      </c>
      <c r="C124" s="27"/>
      <c r="D124" s="56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>
        <v>79.2</v>
      </c>
      <c r="P124" s="7"/>
      <c r="Q124" s="7"/>
      <c r="R124" s="7">
        <v>822.80000000000007</v>
      </c>
      <c r="S124" s="7"/>
      <c r="T124" s="7">
        <v>47450.66</v>
      </c>
      <c r="U124" s="7">
        <v>62761.17</v>
      </c>
      <c r="V124" s="7"/>
      <c r="W124" s="7">
        <v>14832.9</v>
      </c>
      <c r="X124" s="7">
        <v>5.62</v>
      </c>
      <c r="Y124" s="7">
        <v>1039.9999999999964</v>
      </c>
      <c r="Z124" s="7">
        <v>2760.41</v>
      </c>
      <c r="AA124" s="7">
        <v>105567.13</v>
      </c>
      <c r="AB124" s="8">
        <v>2449.8500000000022</v>
      </c>
      <c r="AC124" s="36">
        <v>159006.18</v>
      </c>
      <c r="AD124" s="29">
        <f t="shared" si="2"/>
        <v>396775.92000000004</v>
      </c>
    </row>
    <row r="125" spans="1:168" ht="22.5" customHeight="1" thickBot="1" x14ac:dyDescent="0.25">
      <c r="A125" s="15" t="s">
        <v>150</v>
      </c>
      <c r="B125" s="20" t="s">
        <v>48</v>
      </c>
      <c r="C125" s="1"/>
      <c r="D125" s="5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>
        <v>79.2</v>
      </c>
      <c r="P125" s="13"/>
      <c r="Q125" s="13"/>
      <c r="R125" s="13">
        <v>822.80000000000007</v>
      </c>
      <c r="S125" s="13"/>
      <c r="T125" s="13">
        <v>47450.66</v>
      </c>
      <c r="U125" s="13">
        <v>62761.17</v>
      </c>
      <c r="V125" s="13"/>
      <c r="W125" s="13">
        <v>14832.9</v>
      </c>
      <c r="X125" s="13">
        <v>5.62</v>
      </c>
      <c r="Y125" s="13">
        <v>1039.9999999999964</v>
      </c>
      <c r="Z125" s="13">
        <v>2760.41</v>
      </c>
      <c r="AA125" s="13">
        <v>105567.13</v>
      </c>
      <c r="AB125" s="14">
        <v>2449.8500000000022</v>
      </c>
      <c r="AC125" s="55">
        <v>159006.18</v>
      </c>
      <c r="AD125" s="52">
        <f t="shared" si="2"/>
        <v>396775.92000000004</v>
      </c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</row>
    <row r="126" spans="1:168" ht="22.5" customHeight="1" thickBot="1" x14ac:dyDescent="0.25">
      <c r="A126" s="16" t="s">
        <v>152</v>
      </c>
      <c r="B126" s="18" t="s">
        <v>153</v>
      </c>
      <c r="C126" s="27"/>
      <c r="D126" s="56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v>151.81</v>
      </c>
      <c r="R126" s="7">
        <v>1172</v>
      </c>
      <c r="S126" s="7"/>
      <c r="T126" s="7">
        <v>5249.42</v>
      </c>
      <c r="U126" s="7">
        <v>2026.3300000000004</v>
      </c>
      <c r="V126" s="7">
        <v>1478.72</v>
      </c>
      <c r="W126" s="7">
        <v>4241.33</v>
      </c>
      <c r="X126" s="7">
        <v>6367.5</v>
      </c>
      <c r="Y126" s="23">
        <v>2533</v>
      </c>
      <c r="Z126" s="7">
        <v>5569.6</v>
      </c>
      <c r="AA126" s="7">
        <v>2690</v>
      </c>
      <c r="AB126" s="7">
        <v>21608.880000000001</v>
      </c>
      <c r="AC126" s="63">
        <v>1679.5</v>
      </c>
      <c r="AD126" s="29">
        <f t="shared" si="2"/>
        <v>54768.09</v>
      </c>
    </row>
    <row r="127" spans="1:168" ht="22.5" customHeight="1" thickBot="1" x14ac:dyDescent="0.25">
      <c r="A127" s="15" t="s">
        <v>152</v>
      </c>
      <c r="B127" s="20" t="s">
        <v>48</v>
      </c>
      <c r="C127" s="1"/>
      <c r="D127" s="5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151.81</v>
      </c>
      <c r="R127" s="13">
        <v>1172</v>
      </c>
      <c r="S127" s="13"/>
      <c r="T127" s="13">
        <v>5249.42</v>
      </c>
      <c r="U127" s="13">
        <v>2026.3300000000004</v>
      </c>
      <c r="V127" s="13">
        <v>1478.72</v>
      </c>
      <c r="W127" s="13">
        <v>4241.33</v>
      </c>
      <c r="X127" s="13">
        <v>6367.5</v>
      </c>
      <c r="Y127" s="13">
        <v>2533</v>
      </c>
      <c r="Z127" s="13">
        <v>5569.6</v>
      </c>
      <c r="AA127" s="13">
        <v>2690</v>
      </c>
      <c r="AB127" s="14">
        <v>21608.880000000001</v>
      </c>
      <c r="AC127" s="55">
        <v>1679.5</v>
      </c>
      <c r="AD127" s="52">
        <f t="shared" si="2"/>
        <v>54768.09</v>
      </c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</row>
    <row r="128" spans="1:168" ht="22.5" customHeight="1" thickBot="1" x14ac:dyDescent="0.25">
      <c r="A128" s="16" t="s">
        <v>154</v>
      </c>
      <c r="B128" s="18" t="s">
        <v>155</v>
      </c>
      <c r="C128" s="27"/>
      <c r="D128" s="56"/>
      <c r="E128" s="7"/>
      <c r="F128" s="7"/>
      <c r="G128" s="7"/>
      <c r="H128" s="7"/>
      <c r="I128" s="7"/>
      <c r="J128" s="7"/>
      <c r="K128" s="7"/>
      <c r="L128" s="7"/>
      <c r="M128" s="7"/>
      <c r="N128" s="7">
        <v>3300.48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23"/>
      <c r="Z128" s="7"/>
      <c r="AA128" s="7">
        <v>26796.5</v>
      </c>
      <c r="AB128" s="7">
        <v>35282.800000000003</v>
      </c>
      <c r="AC128" s="63">
        <v>245937.65999999997</v>
      </c>
      <c r="AD128" s="29">
        <f t="shared" si="2"/>
        <v>311317.43999999994</v>
      </c>
    </row>
    <row r="129" spans="1:168" ht="22.5" customHeight="1" thickBot="1" x14ac:dyDescent="0.25">
      <c r="A129" s="15" t="s">
        <v>154</v>
      </c>
      <c r="B129" s="20" t="s">
        <v>48</v>
      </c>
      <c r="C129" s="1"/>
      <c r="D129" s="54"/>
      <c r="E129" s="13"/>
      <c r="F129" s="13"/>
      <c r="G129" s="13"/>
      <c r="H129" s="13"/>
      <c r="I129" s="13"/>
      <c r="J129" s="13"/>
      <c r="K129" s="13"/>
      <c r="L129" s="13"/>
      <c r="M129" s="13"/>
      <c r="N129" s="13">
        <v>3300.48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>
        <v>26796.5</v>
      </c>
      <c r="AB129" s="14">
        <v>35282.800000000003</v>
      </c>
      <c r="AC129" s="55">
        <v>245937.65999999997</v>
      </c>
      <c r="AD129" s="52">
        <f t="shared" si="2"/>
        <v>311317.43999999994</v>
      </c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</row>
    <row r="130" spans="1:168" ht="22.5" customHeight="1" x14ac:dyDescent="0.2">
      <c r="A130" s="16" t="s">
        <v>156</v>
      </c>
      <c r="B130" s="18" t="s">
        <v>157</v>
      </c>
      <c r="C130" s="27"/>
      <c r="D130" s="56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>
        <v>407923.04000000004</v>
      </c>
      <c r="P130" s="7"/>
      <c r="Q130" s="7"/>
      <c r="R130" s="7"/>
      <c r="S130" s="7">
        <v>9028</v>
      </c>
      <c r="T130" s="7"/>
      <c r="U130" s="7"/>
      <c r="V130" s="7">
        <v>-613.05000000000007</v>
      </c>
      <c r="W130" s="7"/>
      <c r="X130" s="7"/>
      <c r="Y130" s="23">
        <v>7710.53</v>
      </c>
      <c r="Z130" s="7">
        <v>4594.49</v>
      </c>
      <c r="AA130" s="7">
        <v>1403</v>
      </c>
      <c r="AB130" s="7">
        <v>48942.2</v>
      </c>
      <c r="AC130" s="63">
        <v>279007.63000000006</v>
      </c>
      <c r="AD130" s="29">
        <f t="shared" si="2"/>
        <v>757995.84000000008</v>
      </c>
    </row>
    <row r="131" spans="1:168" ht="22.5" customHeight="1" x14ac:dyDescent="0.2">
      <c r="A131" s="16" t="s">
        <v>156</v>
      </c>
      <c r="B131" s="18" t="s">
        <v>158</v>
      </c>
      <c r="C131" s="27"/>
      <c r="D131" s="56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>
        <v>1885.56</v>
      </c>
      <c r="P131" s="7"/>
      <c r="Q131" s="7"/>
      <c r="R131" s="7"/>
      <c r="S131" s="7"/>
      <c r="T131" s="7"/>
      <c r="U131" s="7"/>
      <c r="V131" s="7"/>
      <c r="W131" s="7"/>
      <c r="X131" s="7"/>
      <c r="Y131" s="23"/>
      <c r="Z131" s="7"/>
      <c r="AA131" s="7"/>
      <c r="AB131" s="7"/>
      <c r="AC131" s="63"/>
      <c r="AD131" s="29">
        <f t="shared" si="2"/>
        <v>1885.56</v>
      </c>
    </row>
    <row r="132" spans="1:168" ht="22.5" customHeight="1" thickBot="1" x14ac:dyDescent="0.25">
      <c r="A132" s="16" t="s">
        <v>156</v>
      </c>
      <c r="B132" s="18" t="s">
        <v>159</v>
      </c>
      <c r="C132" s="27"/>
      <c r="D132" s="56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>
        <v>-116.28</v>
      </c>
      <c r="S132" s="7">
        <v>-3.47</v>
      </c>
      <c r="T132" s="7">
        <v>7102.2900000000009</v>
      </c>
      <c r="U132" s="7">
        <v>45079.570000000007</v>
      </c>
      <c r="V132" s="7">
        <v>160854.72</v>
      </c>
      <c r="W132" s="7">
        <v>248.82</v>
      </c>
      <c r="X132" s="7">
        <v>-16041.209999999997</v>
      </c>
      <c r="Y132" s="23">
        <v>32560.400000000001</v>
      </c>
      <c r="Z132" s="7"/>
      <c r="AA132" s="7"/>
      <c r="AB132" s="7"/>
      <c r="AC132" s="63"/>
      <c r="AD132" s="29">
        <f t="shared" si="2"/>
        <v>229684.84000000003</v>
      </c>
    </row>
    <row r="133" spans="1:168" ht="22.5" customHeight="1" thickBot="1" x14ac:dyDescent="0.25">
      <c r="A133" s="15" t="s">
        <v>156</v>
      </c>
      <c r="B133" s="20" t="s">
        <v>48</v>
      </c>
      <c r="C133" s="1"/>
      <c r="D133" s="5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>
        <v>409808.6</v>
      </c>
      <c r="P133" s="13"/>
      <c r="Q133" s="13"/>
      <c r="R133" s="13">
        <v>-116.28</v>
      </c>
      <c r="S133" s="13">
        <v>9024.5300000000007</v>
      </c>
      <c r="T133" s="13">
        <v>7102.2900000000009</v>
      </c>
      <c r="U133" s="13">
        <v>45079.570000000007</v>
      </c>
      <c r="V133" s="13">
        <v>160241.67000000001</v>
      </c>
      <c r="W133" s="13">
        <v>248.82</v>
      </c>
      <c r="X133" s="13">
        <v>-16041.209999999997</v>
      </c>
      <c r="Y133" s="13">
        <v>40270.93</v>
      </c>
      <c r="Z133" s="13">
        <v>4594.49</v>
      </c>
      <c r="AA133" s="13">
        <v>1403</v>
      </c>
      <c r="AB133" s="14">
        <v>48942.2</v>
      </c>
      <c r="AC133" s="55">
        <v>279007.63000000006</v>
      </c>
      <c r="AD133" s="52">
        <f t="shared" si="2"/>
        <v>989566.24</v>
      </c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</row>
    <row r="134" spans="1:168" ht="22.5" customHeight="1" x14ac:dyDescent="0.2">
      <c r="A134" s="16" t="s">
        <v>160</v>
      </c>
      <c r="B134" s="18" t="s">
        <v>161</v>
      </c>
      <c r="C134" s="27"/>
      <c r="D134" s="56"/>
      <c r="E134" s="7"/>
      <c r="F134" s="7"/>
      <c r="G134" s="7"/>
      <c r="H134" s="7"/>
      <c r="I134" s="7"/>
      <c r="J134" s="7"/>
      <c r="K134" s="7"/>
      <c r="L134" s="7"/>
      <c r="M134" s="7"/>
      <c r="N134" s="7">
        <v>2479.02</v>
      </c>
      <c r="O134" s="7">
        <v>-262.66000000000003</v>
      </c>
      <c r="P134" s="7"/>
      <c r="Q134" s="7">
        <v>929.63</v>
      </c>
      <c r="R134" s="7"/>
      <c r="S134" s="7"/>
      <c r="T134" s="7"/>
      <c r="U134" s="7"/>
      <c r="V134" s="7"/>
      <c r="W134" s="7"/>
      <c r="X134" s="7">
        <v>-3532.4900000000002</v>
      </c>
      <c r="Y134" s="23">
        <v>1552.88</v>
      </c>
      <c r="Z134" s="7">
        <v>4387.95</v>
      </c>
      <c r="AA134" s="7">
        <v>11512.03</v>
      </c>
      <c r="AB134" s="7">
        <v>1699.6799999999989</v>
      </c>
      <c r="AC134" s="63">
        <v>28627.030000000002</v>
      </c>
      <c r="AD134" s="29">
        <f t="shared" si="2"/>
        <v>47393.070000000007</v>
      </c>
    </row>
    <row r="135" spans="1:168" ht="22.5" customHeight="1" x14ac:dyDescent="0.2">
      <c r="A135" s="16" t="s">
        <v>160</v>
      </c>
      <c r="B135" s="18" t="s">
        <v>162</v>
      </c>
      <c r="C135" s="27"/>
      <c r="D135" s="56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>
        <v>8167.34</v>
      </c>
      <c r="U135" s="7">
        <v>4822.22</v>
      </c>
      <c r="V135" s="7">
        <v>8232.74</v>
      </c>
      <c r="W135" s="7">
        <v>721.31</v>
      </c>
      <c r="X135" s="7"/>
      <c r="Y135" s="23">
        <v>26</v>
      </c>
      <c r="Z135" s="7">
        <v>99.3</v>
      </c>
      <c r="AA135" s="7"/>
      <c r="AB135" s="7"/>
      <c r="AC135" s="63"/>
      <c r="AD135" s="29">
        <f t="shared" si="2"/>
        <v>22068.910000000003</v>
      </c>
    </row>
    <row r="136" spans="1:168" ht="22.5" customHeight="1" x14ac:dyDescent="0.2">
      <c r="A136" s="16" t="s">
        <v>160</v>
      </c>
      <c r="B136" s="18" t="s">
        <v>163</v>
      </c>
      <c r="C136" s="27"/>
      <c r="D136" s="56"/>
      <c r="E136" s="7"/>
      <c r="F136" s="7"/>
      <c r="G136" s="7"/>
      <c r="H136" s="7"/>
      <c r="I136" s="7">
        <v>1904.07</v>
      </c>
      <c r="J136" s="7">
        <v>10701.15</v>
      </c>
      <c r="K136" s="7">
        <v>1490.49</v>
      </c>
      <c r="L136" s="7"/>
      <c r="M136" s="7">
        <v>4982.1100000000006</v>
      </c>
      <c r="N136" s="7">
        <v>92.63</v>
      </c>
      <c r="O136" s="7"/>
      <c r="P136" s="7"/>
      <c r="Q136" s="7"/>
      <c r="R136" s="7">
        <v>2836.37</v>
      </c>
      <c r="S136" s="7">
        <v>1430.22</v>
      </c>
      <c r="T136" s="7">
        <v>37796.049999999996</v>
      </c>
      <c r="U136" s="7"/>
      <c r="V136" s="7">
        <v>144.57</v>
      </c>
      <c r="W136" s="7">
        <v>1158.0300000000002</v>
      </c>
      <c r="X136" s="7">
        <v>7054.54</v>
      </c>
      <c r="Y136" s="23">
        <v>14274.810000000001</v>
      </c>
      <c r="Z136" s="7">
        <v>530.54999999999995</v>
      </c>
      <c r="AA136" s="7">
        <v>9.36</v>
      </c>
      <c r="AB136" s="7">
        <v>-63.440000000000012</v>
      </c>
      <c r="AC136" s="63"/>
      <c r="AD136" s="29">
        <f t="shared" si="2"/>
        <v>84341.51</v>
      </c>
    </row>
    <row r="137" spans="1:168" ht="22.5" customHeight="1" thickBot="1" x14ac:dyDescent="0.25">
      <c r="A137" s="16" t="s">
        <v>160</v>
      </c>
      <c r="B137" s="18" t="s">
        <v>164</v>
      </c>
      <c r="C137" s="27"/>
      <c r="D137" s="56"/>
      <c r="E137" s="7"/>
      <c r="F137" s="7"/>
      <c r="G137" s="7"/>
      <c r="H137" s="7"/>
      <c r="I137" s="7"/>
      <c r="J137" s="7">
        <v>13997.380000000001</v>
      </c>
      <c r="K137" s="7"/>
      <c r="L137" s="7">
        <v>925</v>
      </c>
      <c r="M137" s="7">
        <v>619.76</v>
      </c>
      <c r="N137" s="7">
        <v>148862.06</v>
      </c>
      <c r="O137" s="7">
        <v>50317.05</v>
      </c>
      <c r="P137" s="7">
        <v>9016.8100000000013</v>
      </c>
      <c r="Q137" s="7">
        <v>8063.0700000000015</v>
      </c>
      <c r="R137" s="7">
        <v>16814.850000000002</v>
      </c>
      <c r="S137" s="7">
        <v>3755.65</v>
      </c>
      <c r="T137" s="7">
        <v>24.71</v>
      </c>
      <c r="U137" s="7">
        <v>9943.4399999999987</v>
      </c>
      <c r="V137" s="7">
        <v>8310.6500000000015</v>
      </c>
      <c r="W137" s="7">
        <v>26183.35</v>
      </c>
      <c r="X137" s="7">
        <v>4997.33</v>
      </c>
      <c r="Y137" s="23">
        <v>252.01</v>
      </c>
      <c r="Z137" s="7">
        <v>5266.17</v>
      </c>
      <c r="AA137" s="7">
        <v>155254.57999999999</v>
      </c>
      <c r="AB137" s="7">
        <v>887358.28</v>
      </c>
      <c r="AC137" s="63">
        <v>277954.77</v>
      </c>
      <c r="AD137" s="29">
        <f t="shared" si="2"/>
        <v>1627916.92</v>
      </c>
    </row>
    <row r="138" spans="1:168" ht="22.5" customHeight="1" thickBot="1" x14ac:dyDescent="0.25">
      <c r="A138" s="15" t="s">
        <v>160</v>
      </c>
      <c r="B138" s="20" t="s">
        <v>48</v>
      </c>
      <c r="C138" s="1"/>
      <c r="D138" s="54"/>
      <c r="E138" s="13"/>
      <c r="F138" s="13"/>
      <c r="G138" s="13"/>
      <c r="H138" s="13"/>
      <c r="I138" s="13">
        <v>1904.07</v>
      </c>
      <c r="J138" s="13">
        <v>24698.53</v>
      </c>
      <c r="K138" s="13">
        <v>1490.49</v>
      </c>
      <c r="L138" s="13">
        <v>925</v>
      </c>
      <c r="M138" s="13">
        <v>5601.8700000000008</v>
      </c>
      <c r="N138" s="13">
        <v>151433.71</v>
      </c>
      <c r="O138" s="13">
        <v>50054.39</v>
      </c>
      <c r="P138" s="13">
        <v>9016.8100000000013</v>
      </c>
      <c r="Q138" s="13">
        <v>8992.7000000000025</v>
      </c>
      <c r="R138" s="13">
        <v>19651.22</v>
      </c>
      <c r="S138" s="13">
        <v>5185.87</v>
      </c>
      <c r="T138" s="13">
        <v>45988.1</v>
      </c>
      <c r="U138" s="13">
        <v>14765.66</v>
      </c>
      <c r="V138" s="13">
        <v>16687.96</v>
      </c>
      <c r="W138" s="13">
        <v>28062.689999999995</v>
      </c>
      <c r="X138" s="13">
        <v>8519.3799999999974</v>
      </c>
      <c r="Y138" s="13">
        <v>16105.7</v>
      </c>
      <c r="Z138" s="13">
        <v>10283.970000000001</v>
      </c>
      <c r="AA138" s="13">
        <v>166775.97000000003</v>
      </c>
      <c r="AB138" s="14">
        <v>888994.5199999999</v>
      </c>
      <c r="AC138" s="55">
        <v>306581.8</v>
      </c>
      <c r="AD138" s="52">
        <f t="shared" si="2"/>
        <v>1781720.41</v>
      </c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</row>
    <row r="139" spans="1:168" ht="22.5" customHeight="1" x14ac:dyDescent="0.2">
      <c r="A139" s="16" t="s">
        <v>165</v>
      </c>
      <c r="B139" s="18" t="s">
        <v>166</v>
      </c>
      <c r="C139" s="27"/>
      <c r="D139" s="56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23"/>
      <c r="Z139" s="7"/>
      <c r="AA139" s="7">
        <v>5999.76</v>
      </c>
      <c r="AB139" s="7">
        <v>29627.550000000003</v>
      </c>
      <c r="AC139" s="63">
        <v>29652.84</v>
      </c>
      <c r="AD139" s="29">
        <f t="shared" si="2"/>
        <v>65280.150000000009</v>
      </c>
    </row>
    <row r="140" spans="1:168" ht="22.5" customHeight="1" x14ac:dyDescent="0.2">
      <c r="A140" s="16" t="s">
        <v>165</v>
      </c>
      <c r="B140" s="18" t="s">
        <v>167</v>
      </c>
      <c r="C140" s="27"/>
      <c r="D140" s="56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>
        <v>352.34000000000003</v>
      </c>
      <c r="U140" s="7"/>
      <c r="V140" s="7"/>
      <c r="W140" s="7"/>
      <c r="X140" s="7">
        <v>353.8</v>
      </c>
      <c r="Y140" s="23">
        <v>2482.08</v>
      </c>
      <c r="Z140" s="7">
        <v>-281.16000000000003</v>
      </c>
      <c r="AA140" s="7">
        <v>3572.3100000000004</v>
      </c>
      <c r="AB140" s="7">
        <v>3202.2599999999998</v>
      </c>
      <c r="AC140" s="63">
        <v>17192.940000000002</v>
      </c>
      <c r="AD140" s="29">
        <f t="shared" si="2"/>
        <v>26874.570000000003</v>
      </c>
    </row>
    <row r="141" spans="1:168" ht="22.5" customHeight="1" x14ac:dyDescent="0.2">
      <c r="A141" s="16" t="s">
        <v>165</v>
      </c>
      <c r="B141" s="18" t="s">
        <v>168</v>
      </c>
      <c r="C141" s="27"/>
      <c r="D141" s="56"/>
      <c r="E141" s="7"/>
      <c r="F141" s="7"/>
      <c r="G141" s="7"/>
      <c r="H141" s="7"/>
      <c r="I141" s="7"/>
      <c r="J141" s="7"/>
      <c r="K141" s="7"/>
      <c r="L141" s="7"/>
      <c r="M141" s="7">
        <v>500.38</v>
      </c>
      <c r="N141" s="7">
        <v>4.22</v>
      </c>
      <c r="O141" s="7">
        <v>25905.639999999996</v>
      </c>
      <c r="P141" s="7">
        <v>4960.3499999999995</v>
      </c>
      <c r="Q141" s="7">
        <v>2097.8000000000002</v>
      </c>
      <c r="R141" s="7">
        <v>4577.1899999999996</v>
      </c>
      <c r="S141" s="7">
        <v>-251167.65</v>
      </c>
      <c r="T141" s="7">
        <v>1734.95</v>
      </c>
      <c r="U141" s="7">
        <v>4694.1899999999996</v>
      </c>
      <c r="V141" s="7">
        <v>1281.71</v>
      </c>
      <c r="W141" s="7">
        <v>610</v>
      </c>
      <c r="X141" s="7">
        <v>122</v>
      </c>
      <c r="Y141" s="23">
        <v>402.6</v>
      </c>
      <c r="Z141" s="7">
        <v>-330</v>
      </c>
      <c r="AA141" s="7">
        <v>13376.72</v>
      </c>
      <c r="AB141" s="7">
        <v>10694.970000000001</v>
      </c>
      <c r="AC141" s="63">
        <v>81581.739999999991</v>
      </c>
      <c r="AD141" s="29">
        <f t="shared" si="2"/>
        <v>-98953.19</v>
      </c>
    </row>
    <row r="142" spans="1:168" ht="22.5" customHeight="1" x14ac:dyDescent="0.2">
      <c r="A142" s="16" t="s">
        <v>165</v>
      </c>
      <c r="B142" s="18" t="s">
        <v>169</v>
      </c>
      <c r="C142" s="27"/>
      <c r="D142" s="56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>
        <v>132.6</v>
      </c>
      <c r="P142" s="7"/>
      <c r="Q142" s="7"/>
      <c r="R142" s="7">
        <v>321.57</v>
      </c>
      <c r="S142" s="7">
        <v>6171</v>
      </c>
      <c r="T142" s="7">
        <v>2810.94</v>
      </c>
      <c r="U142" s="7">
        <v>3925.31</v>
      </c>
      <c r="V142" s="7">
        <v>620.34</v>
      </c>
      <c r="W142" s="7">
        <v>12166.36</v>
      </c>
      <c r="X142" s="7">
        <v>17906.34</v>
      </c>
      <c r="Y142" s="23">
        <v>22567.22</v>
      </c>
      <c r="Z142" s="7">
        <v>3633.26</v>
      </c>
      <c r="AA142" s="7">
        <v>3557.2000000000003</v>
      </c>
      <c r="AB142" s="7">
        <v>-30.77</v>
      </c>
      <c r="AC142" s="63"/>
      <c r="AD142" s="29">
        <f t="shared" si="2"/>
        <v>73781.37</v>
      </c>
    </row>
    <row r="143" spans="1:168" ht="22.5" customHeight="1" x14ac:dyDescent="0.2">
      <c r="A143" s="16" t="s">
        <v>165</v>
      </c>
      <c r="B143" s="18" t="s">
        <v>170</v>
      </c>
      <c r="C143" s="27"/>
      <c r="D143" s="56"/>
      <c r="E143" s="7"/>
      <c r="F143" s="7"/>
      <c r="G143" s="7"/>
      <c r="H143" s="7"/>
      <c r="I143" s="7"/>
      <c r="J143" s="7"/>
      <c r="K143" s="7"/>
      <c r="L143" s="7"/>
      <c r="M143" s="7">
        <v>309.88</v>
      </c>
      <c r="N143" s="7">
        <v>226.57</v>
      </c>
      <c r="O143" s="7">
        <v>80.08</v>
      </c>
      <c r="P143" s="7"/>
      <c r="Q143" s="7"/>
      <c r="R143" s="7"/>
      <c r="S143" s="7">
        <v>3300.57</v>
      </c>
      <c r="T143" s="7">
        <v>-3252.3900000000003</v>
      </c>
      <c r="U143" s="7">
        <v>14.299999999999955</v>
      </c>
      <c r="V143" s="7">
        <v>-68.320000000000022</v>
      </c>
      <c r="W143" s="7">
        <v>2.2000000000000002</v>
      </c>
      <c r="X143" s="7">
        <v>62.85</v>
      </c>
      <c r="Y143" s="23">
        <v>2541.0100000000002</v>
      </c>
      <c r="Z143" s="7">
        <v>-273.73</v>
      </c>
      <c r="AA143" s="7"/>
      <c r="AB143" s="7"/>
      <c r="AC143" s="63"/>
      <c r="AD143" s="29">
        <f t="shared" si="2"/>
        <v>2943.02</v>
      </c>
    </row>
    <row r="144" spans="1:168" ht="22.5" customHeight="1" thickBot="1" x14ac:dyDescent="0.25">
      <c r="A144" s="16" t="s">
        <v>165</v>
      </c>
      <c r="B144" s="18" t="s">
        <v>171</v>
      </c>
      <c r="C144" s="27"/>
      <c r="D144" s="56"/>
      <c r="E144" s="7"/>
      <c r="F144" s="7"/>
      <c r="G144" s="7"/>
      <c r="H144" s="7"/>
      <c r="I144" s="7"/>
      <c r="J144" s="7"/>
      <c r="K144" s="7">
        <v>118.07000000000001</v>
      </c>
      <c r="L144" s="7"/>
      <c r="M144" s="7">
        <v>1292.97</v>
      </c>
      <c r="N144" s="7">
        <v>83.33</v>
      </c>
      <c r="O144" s="7">
        <v>1605.82</v>
      </c>
      <c r="P144" s="7"/>
      <c r="Q144" s="7">
        <v>-103.07</v>
      </c>
      <c r="R144" s="7">
        <v>389.31</v>
      </c>
      <c r="S144" s="7">
        <v>6615.46</v>
      </c>
      <c r="T144" s="7">
        <v>-171.6</v>
      </c>
      <c r="U144" s="7">
        <v>1310.6499999999999</v>
      </c>
      <c r="V144" s="7">
        <v>7283.4</v>
      </c>
      <c r="W144" s="7">
        <v>-64.249999999999545</v>
      </c>
      <c r="X144" s="7">
        <v>4745.28</v>
      </c>
      <c r="Y144" s="23">
        <v>6623.62</v>
      </c>
      <c r="Z144" s="7">
        <v>5285.04</v>
      </c>
      <c r="AA144" s="7"/>
      <c r="AB144" s="7">
        <v>227.05</v>
      </c>
      <c r="AC144" s="63"/>
      <c r="AD144" s="29">
        <f t="shared" si="2"/>
        <v>35241.079999999994</v>
      </c>
    </row>
    <row r="145" spans="1:168" ht="22.5" customHeight="1" thickBot="1" x14ac:dyDescent="0.25">
      <c r="A145" s="15" t="s">
        <v>165</v>
      </c>
      <c r="B145" s="20" t="s">
        <v>48</v>
      </c>
      <c r="C145" s="1"/>
      <c r="D145" s="54"/>
      <c r="E145" s="13"/>
      <c r="F145" s="13"/>
      <c r="G145" s="13"/>
      <c r="H145" s="13"/>
      <c r="I145" s="13"/>
      <c r="J145" s="13"/>
      <c r="K145" s="13">
        <v>118.07000000000001</v>
      </c>
      <c r="L145" s="13"/>
      <c r="M145" s="13">
        <v>2103.23</v>
      </c>
      <c r="N145" s="13">
        <v>314.12</v>
      </c>
      <c r="O145" s="13">
        <v>27724.139999999996</v>
      </c>
      <c r="P145" s="13">
        <v>4960.3499999999995</v>
      </c>
      <c r="Q145" s="13">
        <v>1994.73</v>
      </c>
      <c r="R145" s="13">
        <v>5288.07</v>
      </c>
      <c r="S145" s="13">
        <v>-235080.62</v>
      </c>
      <c r="T145" s="13">
        <v>1474.2400000000002</v>
      </c>
      <c r="U145" s="13">
        <v>9944.4499999999989</v>
      </c>
      <c r="V145" s="13">
        <v>9117.1299999999992</v>
      </c>
      <c r="W145" s="13">
        <v>12714.309999999998</v>
      </c>
      <c r="X145" s="13">
        <v>23190.27</v>
      </c>
      <c r="Y145" s="13">
        <v>34616.53</v>
      </c>
      <c r="Z145" s="13">
        <v>8033.41</v>
      </c>
      <c r="AA145" s="13">
        <v>26505.99</v>
      </c>
      <c r="AB145" s="14">
        <v>43721.06</v>
      </c>
      <c r="AC145" s="55">
        <v>128427.52000000002</v>
      </c>
      <c r="AD145" s="52">
        <f t="shared" ref="AD145:AD165" si="3">SUM(D145:AC145)</f>
        <v>105167.00000000001</v>
      </c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</row>
    <row r="146" spans="1:168" ht="22.5" customHeight="1" x14ac:dyDescent="0.2">
      <c r="A146" s="16" t="s">
        <v>172</v>
      </c>
      <c r="B146" s="18" t="s">
        <v>173</v>
      </c>
      <c r="C146" s="27"/>
      <c r="D146" s="56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>
        <v>389.40000000000003</v>
      </c>
      <c r="T146" s="7"/>
      <c r="U146" s="7"/>
      <c r="V146" s="7">
        <v>37568.270000000004</v>
      </c>
      <c r="W146" s="7">
        <v>183.73000000000002</v>
      </c>
      <c r="X146" s="7">
        <v>1744.17</v>
      </c>
      <c r="Y146" s="23">
        <v>18771.68</v>
      </c>
      <c r="Z146" s="7"/>
      <c r="AA146" s="7"/>
      <c r="AB146" s="7">
        <v>-131.76</v>
      </c>
      <c r="AC146" s="63">
        <v>2568.8000000000002</v>
      </c>
      <c r="AD146" s="29">
        <f t="shared" si="3"/>
        <v>61094.290000000008</v>
      </c>
    </row>
    <row r="147" spans="1:168" ht="22.5" customHeight="1" x14ac:dyDescent="0.2">
      <c r="A147" s="16" t="s">
        <v>172</v>
      </c>
      <c r="B147" s="18" t="s">
        <v>174</v>
      </c>
      <c r="C147" s="27"/>
      <c r="D147" s="56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>
        <v>-16.940000000000001</v>
      </c>
      <c r="S147" s="7"/>
      <c r="T147" s="7"/>
      <c r="U147" s="7">
        <v>2527.9700000000003</v>
      </c>
      <c r="V147" s="7">
        <v>263.14999999999998</v>
      </c>
      <c r="W147" s="7"/>
      <c r="X147" s="7">
        <v>2715.26</v>
      </c>
      <c r="Y147" s="23">
        <v>633.45000000000005</v>
      </c>
      <c r="Z147" s="7"/>
      <c r="AA147" s="7"/>
      <c r="AB147" s="7">
        <v>-227.21</v>
      </c>
      <c r="AC147" s="63">
        <v>2700.59</v>
      </c>
      <c r="AD147" s="29">
        <f t="shared" si="3"/>
        <v>8596.27</v>
      </c>
    </row>
    <row r="148" spans="1:168" ht="22.5" customHeight="1" x14ac:dyDescent="0.2">
      <c r="A148" s="16" t="s">
        <v>172</v>
      </c>
      <c r="B148" s="18" t="s">
        <v>175</v>
      </c>
      <c r="C148" s="27"/>
      <c r="D148" s="56"/>
      <c r="E148" s="7"/>
      <c r="F148" s="7"/>
      <c r="G148" s="7"/>
      <c r="H148" s="7"/>
      <c r="I148" s="7"/>
      <c r="J148" s="7"/>
      <c r="K148" s="7"/>
      <c r="L148" s="7"/>
      <c r="M148" s="7"/>
      <c r="N148" s="7">
        <v>101.60000000000001</v>
      </c>
      <c r="O148" s="7">
        <v>4429.6499999999996</v>
      </c>
      <c r="P148" s="7"/>
      <c r="Q148" s="7">
        <v>803.21</v>
      </c>
      <c r="R148" s="7"/>
      <c r="S148" s="7"/>
      <c r="T148" s="7">
        <v>0.01</v>
      </c>
      <c r="U148" s="7">
        <v>2340</v>
      </c>
      <c r="V148" s="7">
        <v>2537.3000000000002</v>
      </c>
      <c r="W148" s="7">
        <v>-0.1</v>
      </c>
      <c r="X148" s="7">
        <v>1892.8</v>
      </c>
      <c r="Y148" s="23"/>
      <c r="Z148" s="7">
        <v>2579.7799999999997</v>
      </c>
      <c r="AA148" s="7">
        <v>16578.23</v>
      </c>
      <c r="AB148" s="7"/>
      <c r="AC148" s="63">
        <v>127456.45</v>
      </c>
      <c r="AD148" s="29">
        <f t="shared" si="3"/>
        <v>158718.93</v>
      </c>
    </row>
    <row r="149" spans="1:168" ht="22.5" customHeight="1" thickBot="1" x14ac:dyDescent="0.25">
      <c r="A149" s="16" t="s">
        <v>172</v>
      </c>
      <c r="B149" s="18" t="s">
        <v>176</v>
      </c>
      <c r="C149" s="27"/>
      <c r="D149" s="56"/>
      <c r="E149" s="7"/>
      <c r="F149" s="7"/>
      <c r="G149" s="7"/>
      <c r="H149" s="7"/>
      <c r="I149" s="7"/>
      <c r="J149" s="7"/>
      <c r="K149" s="7"/>
      <c r="L149" s="7"/>
      <c r="M149" s="7"/>
      <c r="N149" s="7">
        <v>51.63</v>
      </c>
      <c r="O149" s="7">
        <v>19054.2</v>
      </c>
      <c r="P149" s="7">
        <v>-404.5</v>
      </c>
      <c r="Q149" s="7">
        <v>7838.7900000000009</v>
      </c>
      <c r="R149" s="7">
        <v>11294.650000000001</v>
      </c>
      <c r="S149" s="7">
        <v>36528.44</v>
      </c>
      <c r="T149" s="7">
        <v>34.29</v>
      </c>
      <c r="U149" s="7">
        <v>6091.02</v>
      </c>
      <c r="V149" s="7">
        <v>63.980000000000004</v>
      </c>
      <c r="W149" s="7">
        <v>48.800000000000011</v>
      </c>
      <c r="X149" s="7">
        <v>12773.970000000001</v>
      </c>
      <c r="Y149" s="23">
        <v>2165.9699999999998</v>
      </c>
      <c r="Z149" s="7">
        <v>2019.88</v>
      </c>
      <c r="AA149" s="7">
        <v>22803.100000000002</v>
      </c>
      <c r="AB149" s="7">
        <v>10531.47</v>
      </c>
      <c r="AC149" s="63">
        <v>145621</v>
      </c>
      <c r="AD149" s="29">
        <f t="shared" si="3"/>
        <v>276516.69</v>
      </c>
    </row>
    <row r="150" spans="1:168" ht="22.5" customHeight="1" thickBot="1" x14ac:dyDescent="0.25">
      <c r="A150" s="15" t="s">
        <v>172</v>
      </c>
      <c r="B150" s="20" t="s">
        <v>48</v>
      </c>
      <c r="C150" s="1"/>
      <c r="D150" s="54"/>
      <c r="E150" s="13"/>
      <c r="F150" s="13"/>
      <c r="G150" s="13"/>
      <c r="H150" s="13"/>
      <c r="I150" s="13"/>
      <c r="J150" s="13"/>
      <c r="K150" s="13"/>
      <c r="L150" s="13"/>
      <c r="M150" s="13"/>
      <c r="N150" s="13">
        <v>153.23000000000002</v>
      </c>
      <c r="O150" s="13">
        <v>23483.850000000002</v>
      </c>
      <c r="P150" s="13">
        <v>-404.5</v>
      </c>
      <c r="Q150" s="13">
        <v>8642</v>
      </c>
      <c r="R150" s="13">
        <v>11277.710000000003</v>
      </c>
      <c r="S150" s="13">
        <v>36917.840000000004</v>
      </c>
      <c r="T150" s="13">
        <v>34.299999999999997</v>
      </c>
      <c r="U150" s="13">
        <v>10958.989999999998</v>
      </c>
      <c r="V150" s="13">
        <v>40432.700000000004</v>
      </c>
      <c r="W150" s="13">
        <v>232.43000000000029</v>
      </c>
      <c r="X150" s="13">
        <v>19126.200000000004</v>
      </c>
      <c r="Y150" s="13">
        <v>21571.1</v>
      </c>
      <c r="Z150" s="13">
        <v>4599.6600000000008</v>
      </c>
      <c r="AA150" s="13">
        <v>39381.33</v>
      </c>
      <c r="AB150" s="14">
        <v>10172.5</v>
      </c>
      <c r="AC150" s="55">
        <v>278346.84000000003</v>
      </c>
      <c r="AD150" s="52">
        <f t="shared" si="3"/>
        <v>504926.18000000005</v>
      </c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</row>
    <row r="151" spans="1:168" ht="22.5" customHeight="1" x14ac:dyDescent="0.2">
      <c r="A151" s="16" t="s">
        <v>177</v>
      </c>
      <c r="B151" s="18" t="s">
        <v>178</v>
      </c>
      <c r="C151" s="27"/>
      <c r="D151" s="56"/>
      <c r="E151" s="7"/>
      <c r="F151" s="7"/>
      <c r="G151" s="7"/>
      <c r="H151" s="7"/>
      <c r="I151" s="7"/>
      <c r="J151" s="7"/>
      <c r="K151" s="7"/>
      <c r="L151" s="7">
        <v>2970.51</v>
      </c>
      <c r="M151" s="7">
        <v>1634</v>
      </c>
      <c r="N151" s="7"/>
      <c r="O151" s="7"/>
      <c r="P151" s="7"/>
      <c r="Q151" s="7"/>
      <c r="R151" s="7">
        <v>12342</v>
      </c>
      <c r="S151" s="7"/>
      <c r="T151" s="7">
        <v>51204.890000000007</v>
      </c>
      <c r="U151" s="7">
        <v>4831.34</v>
      </c>
      <c r="V151" s="7">
        <v>111.57999999999998</v>
      </c>
      <c r="W151" s="7">
        <v>10211.48</v>
      </c>
      <c r="X151" s="7">
        <v>13928.650000000001</v>
      </c>
      <c r="Y151" s="23">
        <v>26364.09</v>
      </c>
      <c r="Z151" s="7">
        <v>23977.660000000003</v>
      </c>
      <c r="AA151" s="7">
        <v>18747.5</v>
      </c>
      <c r="AB151" s="7">
        <v>3418.36</v>
      </c>
      <c r="AC151" s="63">
        <v>156761.96</v>
      </c>
      <c r="AD151" s="29">
        <f t="shared" si="3"/>
        <v>326504.02</v>
      </c>
    </row>
    <row r="152" spans="1:168" ht="22.5" customHeight="1" thickBot="1" x14ac:dyDescent="0.25">
      <c r="A152" s="16" t="s">
        <v>177</v>
      </c>
      <c r="B152" s="18" t="s">
        <v>179</v>
      </c>
      <c r="C152" s="27"/>
      <c r="D152" s="56"/>
      <c r="E152" s="7"/>
      <c r="F152" s="7"/>
      <c r="G152" s="7"/>
      <c r="H152" s="7"/>
      <c r="I152" s="7"/>
      <c r="J152" s="7">
        <v>-82.13</v>
      </c>
      <c r="K152" s="7"/>
      <c r="L152" s="7"/>
      <c r="M152" s="7"/>
      <c r="N152" s="7">
        <v>5724.4900000000007</v>
      </c>
      <c r="O152" s="7">
        <v>1287.6500000000001</v>
      </c>
      <c r="P152" s="7"/>
      <c r="Q152" s="7">
        <v>4347.97</v>
      </c>
      <c r="R152" s="7">
        <v>-296.24</v>
      </c>
      <c r="S152" s="7">
        <v>992.63</v>
      </c>
      <c r="T152" s="7">
        <v>18798.05</v>
      </c>
      <c r="U152" s="7">
        <v>25899.96</v>
      </c>
      <c r="V152" s="7">
        <v>10230.93</v>
      </c>
      <c r="W152" s="7">
        <v>15141.280000000002</v>
      </c>
      <c r="X152" s="7">
        <v>28124.470000000005</v>
      </c>
      <c r="Y152" s="23">
        <v>34587.660000000003</v>
      </c>
      <c r="Z152" s="7">
        <v>18090.61</v>
      </c>
      <c r="AA152" s="7">
        <v>1154.4000000000001</v>
      </c>
      <c r="AB152" s="7"/>
      <c r="AC152" s="63"/>
      <c r="AD152" s="29">
        <f t="shared" si="3"/>
        <v>164001.73000000001</v>
      </c>
    </row>
    <row r="153" spans="1:168" ht="22.5" customHeight="1" thickBot="1" x14ac:dyDescent="0.25">
      <c r="A153" s="15" t="s">
        <v>177</v>
      </c>
      <c r="B153" s="20" t="s">
        <v>48</v>
      </c>
      <c r="C153" s="1"/>
      <c r="D153" s="54"/>
      <c r="E153" s="13"/>
      <c r="F153" s="13"/>
      <c r="G153" s="13"/>
      <c r="H153" s="13"/>
      <c r="I153" s="13"/>
      <c r="J153" s="13">
        <v>-82.13</v>
      </c>
      <c r="K153" s="13"/>
      <c r="L153" s="13">
        <v>2970.51</v>
      </c>
      <c r="M153" s="13">
        <v>1634</v>
      </c>
      <c r="N153" s="13">
        <v>5724.4900000000007</v>
      </c>
      <c r="O153" s="13">
        <v>1287.6500000000001</v>
      </c>
      <c r="P153" s="13"/>
      <c r="Q153" s="13">
        <v>4347.97</v>
      </c>
      <c r="R153" s="13">
        <v>12045.76</v>
      </c>
      <c r="S153" s="13">
        <v>992.63</v>
      </c>
      <c r="T153" s="13">
        <v>70002.94</v>
      </c>
      <c r="U153" s="13">
        <v>30731.299999999996</v>
      </c>
      <c r="V153" s="13">
        <v>10342.510000000002</v>
      </c>
      <c r="W153" s="13">
        <v>25352.76</v>
      </c>
      <c r="X153" s="13">
        <v>42053.12000000001</v>
      </c>
      <c r="Y153" s="13">
        <v>60951.75</v>
      </c>
      <c r="Z153" s="13">
        <v>42068.270000000004</v>
      </c>
      <c r="AA153" s="13">
        <v>19901.900000000001</v>
      </c>
      <c r="AB153" s="14">
        <v>3418.36</v>
      </c>
      <c r="AC153" s="55">
        <v>156761.96</v>
      </c>
      <c r="AD153" s="52">
        <f t="shared" si="3"/>
        <v>490505.75</v>
      </c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</row>
    <row r="154" spans="1:168" ht="37.5" customHeight="1" thickBot="1" x14ac:dyDescent="0.25">
      <c r="A154" s="16" t="s">
        <v>180</v>
      </c>
      <c r="B154" s="18" t="s">
        <v>181</v>
      </c>
      <c r="C154" s="27"/>
      <c r="D154" s="56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>
        <v>510.05</v>
      </c>
      <c r="X154" s="7">
        <v>47.2</v>
      </c>
      <c r="Y154" s="23">
        <v>92.72</v>
      </c>
      <c r="Z154" s="7">
        <v>62.42</v>
      </c>
      <c r="AA154" s="7"/>
      <c r="AB154" s="7"/>
      <c r="AC154" s="63"/>
      <c r="AD154" s="29">
        <f t="shared" si="3"/>
        <v>712.39</v>
      </c>
    </row>
    <row r="155" spans="1:168" ht="22.5" customHeight="1" thickBot="1" x14ac:dyDescent="0.25">
      <c r="A155" s="15" t="s">
        <v>180</v>
      </c>
      <c r="B155" s="20" t="s">
        <v>48</v>
      </c>
      <c r="C155" s="1"/>
      <c r="D155" s="5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>
        <v>510.05</v>
      </c>
      <c r="X155" s="13">
        <v>47.2</v>
      </c>
      <c r="Y155" s="13">
        <v>92.72</v>
      </c>
      <c r="Z155" s="13">
        <v>62.42</v>
      </c>
      <c r="AA155" s="13"/>
      <c r="AB155" s="14"/>
      <c r="AC155" s="55"/>
      <c r="AD155" s="52">
        <f t="shared" si="3"/>
        <v>712.39</v>
      </c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</row>
    <row r="156" spans="1:168" ht="41.25" customHeight="1" thickBot="1" x14ac:dyDescent="0.25">
      <c r="A156" s="16" t="s">
        <v>182</v>
      </c>
      <c r="B156" s="18" t="s">
        <v>183</v>
      </c>
      <c r="C156" s="27"/>
      <c r="D156" s="56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>
        <v>180</v>
      </c>
      <c r="S156" s="7">
        <v>19379.55</v>
      </c>
      <c r="T156" s="7">
        <v>8821.4500000000007</v>
      </c>
      <c r="U156" s="7">
        <v>70320.77</v>
      </c>
      <c r="V156" s="7">
        <v>22926.17</v>
      </c>
      <c r="W156" s="7">
        <v>42778.18</v>
      </c>
      <c r="X156" s="7">
        <v>26072.300000000003</v>
      </c>
      <c r="Y156" s="23">
        <v>22855.02</v>
      </c>
      <c r="Z156" s="7">
        <v>195341.34999999998</v>
      </c>
      <c r="AA156" s="7">
        <v>4555.5599999999995</v>
      </c>
      <c r="AB156" s="7">
        <v>13705.220000000001</v>
      </c>
      <c r="AC156" s="63">
        <v>119841.73000000001</v>
      </c>
      <c r="AD156" s="29">
        <f t="shared" si="3"/>
        <v>546777.29999999993</v>
      </c>
    </row>
    <row r="157" spans="1:168" ht="22.5" customHeight="1" thickBot="1" x14ac:dyDescent="0.25">
      <c r="A157" s="15" t="s">
        <v>182</v>
      </c>
      <c r="B157" s="20" t="s">
        <v>48</v>
      </c>
      <c r="C157" s="1"/>
      <c r="D157" s="54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>
        <v>180</v>
      </c>
      <c r="S157" s="13">
        <v>19379.55</v>
      </c>
      <c r="T157" s="13">
        <v>8821.4500000000007</v>
      </c>
      <c r="U157" s="13">
        <v>70320.77</v>
      </c>
      <c r="V157" s="13">
        <v>22926.17</v>
      </c>
      <c r="W157" s="13">
        <v>42778.18</v>
      </c>
      <c r="X157" s="13">
        <v>26072.300000000003</v>
      </c>
      <c r="Y157" s="13">
        <v>22855.02</v>
      </c>
      <c r="Z157" s="13">
        <v>195341.34999999998</v>
      </c>
      <c r="AA157" s="13">
        <v>4555.5599999999995</v>
      </c>
      <c r="AB157" s="14">
        <v>13705.220000000001</v>
      </c>
      <c r="AC157" s="55">
        <v>119841.73000000001</v>
      </c>
      <c r="AD157" s="52">
        <f t="shared" si="3"/>
        <v>546777.29999999993</v>
      </c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</row>
    <row r="158" spans="1:168" ht="22.5" customHeight="1" thickBot="1" x14ac:dyDescent="0.25">
      <c r="A158" s="16" t="s">
        <v>184</v>
      </c>
      <c r="B158" s="18" t="s">
        <v>185</v>
      </c>
      <c r="C158" s="27"/>
      <c r="D158" s="56"/>
      <c r="E158" s="7"/>
      <c r="F158" s="7"/>
      <c r="G158" s="7"/>
      <c r="H158" s="7"/>
      <c r="I158" s="7"/>
      <c r="J158" s="7">
        <v>776.4</v>
      </c>
      <c r="K158" s="7"/>
      <c r="L158" s="7"/>
      <c r="M158" s="7">
        <v>8196.33</v>
      </c>
      <c r="N158" s="7">
        <v>18958.29</v>
      </c>
      <c r="O158" s="7">
        <v>493.82</v>
      </c>
      <c r="P158" s="7"/>
      <c r="Q158" s="7"/>
      <c r="R158" s="7">
        <v>12374.099999999999</v>
      </c>
      <c r="S158" s="7">
        <v>110022.62</v>
      </c>
      <c r="T158" s="7">
        <v>18054.37</v>
      </c>
      <c r="U158" s="7">
        <v>56548.94</v>
      </c>
      <c r="V158" s="7">
        <v>-175731.93</v>
      </c>
      <c r="W158" s="7">
        <v>31192.600000000002</v>
      </c>
      <c r="X158" s="7">
        <v>103378.68</v>
      </c>
      <c r="Y158" s="23">
        <v>4054.3</v>
      </c>
      <c r="Z158" s="7">
        <v>56493.590000000004</v>
      </c>
      <c r="AA158" s="7">
        <v>56130.98</v>
      </c>
      <c r="AB158" s="7">
        <v>73153.37000000001</v>
      </c>
      <c r="AC158" s="63">
        <v>13095635.390000001</v>
      </c>
      <c r="AD158" s="29">
        <f t="shared" si="3"/>
        <v>13469731.850000001</v>
      </c>
    </row>
    <row r="159" spans="1:168" ht="22.5" customHeight="1" thickBot="1" x14ac:dyDescent="0.25">
      <c r="A159" s="15" t="s">
        <v>184</v>
      </c>
      <c r="B159" s="20" t="s">
        <v>48</v>
      </c>
      <c r="C159" s="1"/>
      <c r="D159" s="54"/>
      <c r="E159" s="13"/>
      <c r="F159" s="13"/>
      <c r="G159" s="13"/>
      <c r="H159" s="13"/>
      <c r="I159" s="13"/>
      <c r="J159" s="13">
        <v>776.4</v>
      </c>
      <c r="K159" s="13"/>
      <c r="L159" s="13"/>
      <c r="M159" s="13">
        <v>8196.33</v>
      </c>
      <c r="N159" s="13">
        <v>18958.29</v>
      </c>
      <c r="O159" s="13">
        <v>493.82</v>
      </c>
      <c r="P159" s="13"/>
      <c r="Q159" s="13"/>
      <c r="R159" s="13">
        <v>12374.099999999999</v>
      </c>
      <c r="S159" s="13">
        <v>110022.62</v>
      </c>
      <c r="T159" s="13">
        <v>18054.37</v>
      </c>
      <c r="U159" s="13">
        <v>56548.94</v>
      </c>
      <c r="V159" s="13">
        <v>-175731.93</v>
      </c>
      <c r="W159" s="13">
        <v>31192.600000000002</v>
      </c>
      <c r="X159" s="13">
        <v>103378.68</v>
      </c>
      <c r="Y159" s="13">
        <v>4054.3</v>
      </c>
      <c r="Z159" s="13">
        <v>56493.590000000004</v>
      </c>
      <c r="AA159" s="13">
        <v>56130.98</v>
      </c>
      <c r="AB159" s="14">
        <v>73153.37000000001</v>
      </c>
      <c r="AC159" s="55">
        <v>13095635.390000001</v>
      </c>
      <c r="AD159" s="52">
        <f t="shared" si="3"/>
        <v>13469731.850000001</v>
      </c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</row>
    <row r="160" spans="1:168" ht="34.5" thickBot="1" x14ac:dyDescent="0.25">
      <c r="A160" s="16" t="s">
        <v>186</v>
      </c>
      <c r="B160" s="18" t="s">
        <v>187</v>
      </c>
      <c r="C160" s="27"/>
      <c r="D160" s="56"/>
      <c r="E160" s="7"/>
      <c r="F160" s="7"/>
      <c r="G160" s="7"/>
      <c r="H160" s="7"/>
      <c r="I160" s="7"/>
      <c r="J160" s="7"/>
      <c r="K160" s="7">
        <v>359.45</v>
      </c>
      <c r="L160" s="7"/>
      <c r="M160" s="7">
        <v>40492.21</v>
      </c>
      <c r="N160" s="7">
        <v>2868.3</v>
      </c>
      <c r="O160" s="7">
        <v>1444.03</v>
      </c>
      <c r="P160" s="7">
        <v>45862.460000000006</v>
      </c>
      <c r="Q160" s="7">
        <v>6706.2699999999995</v>
      </c>
      <c r="R160" s="7">
        <v>920.59000000000015</v>
      </c>
      <c r="S160" s="7">
        <v>19966.349999999999</v>
      </c>
      <c r="T160" s="7">
        <v>4535.9400000000005</v>
      </c>
      <c r="U160" s="7">
        <v>3809.9000000000005</v>
      </c>
      <c r="V160" s="7">
        <v>2850.96</v>
      </c>
      <c r="W160" s="7">
        <v>1039.44</v>
      </c>
      <c r="X160" s="7">
        <v>25121.230000000003</v>
      </c>
      <c r="Y160" s="23">
        <v>76898.080000000002</v>
      </c>
      <c r="Z160" s="7">
        <v>10838.02</v>
      </c>
      <c r="AA160" s="7">
        <v>19875.260000000002</v>
      </c>
      <c r="AB160" s="7">
        <v>6245.18</v>
      </c>
      <c r="AC160" s="63">
        <v>1046195.96</v>
      </c>
      <c r="AD160" s="29">
        <f t="shared" si="3"/>
        <v>1316029.6299999999</v>
      </c>
    </row>
    <row r="161" spans="1:168" ht="22.5" customHeight="1" thickBot="1" x14ac:dyDescent="0.25">
      <c r="A161" s="15" t="s">
        <v>186</v>
      </c>
      <c r="B161" s="20" t="s">
        <v>48</v>
      </c>
      <c r="C161" s="1"/>
      <c r="D161" s="54"/>
      <c r="E161" s="13"/>
      <c r="F161" s="13"/>
      <c r="G161" s="13"/>
      <c r="H161" s="13"/>
      <c r="I161" s="13"/>
      <c r="J161" s="13"/>
      <c r="K161" s="13">
        <v>359.45</v>
      </c>
      <c r="L161" s="13"/>
      <c r="M161" s="13">
        <v>40492.21</v>
      </c>
      <c r="N161" s="13">
        <v>2868.3</v>
      </c>
      <c r="O161" s="13">
        <v>1444.03</v>
      </c>
      <c r="P161" s="13">
        <v>45862.460000000006</v>
      </c>
      <c r="Q161" s="13">
        <v>6706.2699999999995</v>
      </c>
      <c r="R161" s="13">
        <v>920.59000000000015</v>
      </c>
      <c r="S161" s="13">
        <v>19966.349999999999</v>
      </c>
      <c r="T161" s="13">
        <v>4535.9400000000005</v>
      </c>
      <c r="U161" s="13">
        <v>3809.9000000000005</v>
      </c>
      <c r="V161" s="13">
        <v>2850.96</v>
      </c>
      <c r="W161" s="13">
        <v>1039.44</v>
      </c>
      <c r="X161" s="13">
        <v>25121.230000000003</v>
      </c>
      <c r="Y161" s="13">
        <v>76898.080000000002</v>
      </c>
      <c r="Z161" s="13">
        <v>10838.02</v>
      </c>
      <c r="AA161" s="13">
        <v>19875.260000000002</v>
      </c>
      <c r="AB161" s="14">
        <v>6245.18</v>
      </c>
      <c r="AC161" s="55">
        <v>1046195.96</v>
      </c>
      <c r="AD161" s="52">
        <f t="shared" si="3"/>
        <v>1316029.6299999999</v>
      </c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</row>
    <row r="162" spans="1:168" ht="22.5" customHeight="1" x14ac:dyDescent="0.2">
      <c r="A162" s="16" t="s">
        <v>188</v>
      </c>
      <c r="B162" s="18" t="s">
        <v>189</v>
      </c>
      <c r="C162" s="27"/>
      <c r="D162" s="56"/>
      <c r="E162" s="7"/>
      <c r="F162" s="7"/>
      <c r="G162" s="7"/>
      <c r="H162" s="7"/>
      <c r="I162" s="7"/>
      <c r="J162" s="7"/>
      <c r="K162" s="7"/>
      <c r="L162" s="7"/>
      <c r="M162" s="7">
        <v>10934.45</v>
      </c>
      <c r="N162" s="7"/>
      <c r="O162" s="7"/>
      <c r="P162" s="7"/>
      <c r="Q162" s="7"/>
      <c r="R162" s="7"/>
      <c r="S162" s="7"/>
      <c r="T162" s="7"/>
      <c r="U162" s="7">
        <v>264998.72000000003</v>
      </c>
      <c r="V162" s="7">
        <v>9985.9000000000051</v>
      </c>
      <c r="W162" s="7">
        <v>342591.53999999992</v>
      </c>
      <c r="X162" s="7">
        <v>109428.6</v>
      </c>
      <c r="Y162" s="23">
        <v>127974.88000000002</v>
      </c>
      <c r="Z162" s="7">
        <v>71129.460000000006</v>
      </c>
      <c r="AA162" s="7">
        <v>77492.830000000016</v>
      </c>
      <c r="AB162" s="7">
        <v>-28361.929999999993</v>
      </c>
      <c r="AC162" s="63">
        <v>3810128.4600000004</v>
      </c>
      <c r="AD162" s="29">
        <f t="shared" si="3"/>
        <v>4796302.91</v>
      </c>
    </row>
    <row r="163" spans="1:168" ht="22.5" customHeight="1" x14ac:dyDescent="0.2">
      <c r="A163" s="16" t="s">
        <v>188</v>
      </c>
      <c r="B163" s="18" t="s">
        <v>190</v>
      </c>
      <c r="C163" s="27"/>
      <c r="D163" s="56"/>
      <c r="E163" s="7"/>
      <c r="F163" s="7"/>
      <c r="G163" s="7"/>
      <c r="H163" s="7"/>
      <c r="I163" s="7"/>
      <c r="J163" s="7">
        <v>341484.36000000004</v>
      </c>
      <c r="K163" s="7">
        <v>745929.62000000011</v>
      </c>
      <c r="L163" s="7"/>
      <c r="M163" s="7">
        <v>681218.43000000017</v>
      </c>
      <c r="N163" s="7">
        <v>1234445.9500000002</v>
      </c>
      <c r="O163" s="7">
        <v>1157338.93</v>
      </c>
      <c r="P163" s="7">
        <v>137222.40999999997</v>
      </c>
      <c r="Q163" s="7">
        <v>10837219.609999999</v>
      </c>
      <c r="R163" s="7">
        <v>4696777.330000001</v>
      </c>
      <c r="S163" s="7">
        <v>13480011.259999998</v>
      </c>
      <c r="T163" s="7">
        <v>6241463.3900000416</v>
      </c>
      <c r="U163" s="7">
        <v>7011056.0900000017</v>
      </c>
      <c r="V163" s="7">
        <v>9376074.3000000063</v>
      </c>
      <c r="W163" s="7">
        <v>16791359.509999998</v>
      </c>
      <c r="X163" s="7">
        <v>17041051.960000001</v>
      </c>
      <c r="Y163" s="23">
        <v>9716234.2999999989</v>
      </c>
      <c r="Z163" s="7">
        <v>1484176.1200000006</v>
      </c>
      <c r="AA163" s="7">
        <v>5848659.9800000004</v>
      </c>
      <c r="AB163" s="7">
        <v>19427486.149999999</v>
      </c>
      <c r="AC163" s="63">
        <v>17241293.669999998</v>
      </c>
      <c r="AD163" s="29">
        <f t="shared" si="3"/>
        <v>143490503.37000003</v>
      </c>
    </row>
    <row r="164" spans="1:168" ht="22.5" customHeight="1" thickBot="1" x14ac:dyDescent="0.25">
      <c r="A164" s="16" t="s">
        <v>188</v>
      </c>
      <c r="B164" s="18" t="s">
        <v>191</v>
      </c>
      <c r="C164" s="27"/>
      <c r="D164" s="56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23"/>
      <c r="Z164" s="7"/>
      <c r="AA164" s="7"/>
      <c r="AB164" s="7">
        <v>-5942</v>
      </c>
      <c r="AC164" s="63">
        <v>9180</v>
      </c>
      <c r="AD164" s="29">
        <f t="shared" si="3"/>
        <v>3238</v>
      </c>
    </row>
    <row r="165" spans="1:168" ht="22.5" customHeight="1" thickBot="1" x14ac:dyDescent="0.25">
      <c r="A165" s="15" t="s">
        <v>188</v>
      </c>
      <c r="B165" s="20" t="s">
        <v>48</v>
      </c>
      <c r="C165" s="1"/>
      <c r="D165" s="54"/>
      <c r="E165" s="13"/>
      <c r="F165" s="13"/>
      <c r="G165" s="13"/>
      <c r="H165" s="13"/>
      <c r="I165" s="13"/>
      <c r="J165" s="13">
        <v>341484.36000000004</v>
      </c>
      <c r="K165" s="13">
        <v>745929.62000000011</v>
      </c>
      <c r="L165" s="13"/>
      <c r="M165" s="13">
        <v>692152.88000000012</v>
      </c>
      <c r="N165" s="13">
        <v>1234445.9500000002</v>
      </c>
      <c r="O165" s="13">
        <v>1157338.93</v>
      </c>
      <c r="P165" s="13">
        <v>137222.40999999997</v>
      </c>
      <c r="Q165" s="13">
        <v>10837219.609999999</v>
      </c>
      <c r="R165" s="13">
        <v>4696777.330000001</v>
      </c>
      <c r="S165" s="13">
        <v>13480011.259999998</v>
      </c>
      <c r="T165" s="13">
        <v>6241463.3900000416</v>
      </c>
      <c r="U165" s="13">
        <v>7276054.8100000033</v>
      </c>
      <c r="V165" s="13">
        <v>9386060.200000003</v>
      </c>
      <c r="W165" s="13">
        <v>17133951.049999997</v>
      </c>
      <c r="X165" s="13">
        <v>17150480.559999999</v>
      </c>
      <c r="Y165" s="13">
        <v>9844209.1799999997</v>
      </c>
      <c r="Z165" s="13">
        <v>1555305.5800000026</v>
      </c>
      <c r="AA165" s="13">
        <v>5926152.8099999996</v>
      </c>
      <c r="AB165" s="14">
        <v>19393182.219999999</v>
      </c>
      <c r="AC165" s="55">
        <v>21060602.130000003</v>
      </c>
      <c r="AD165" s="52">
        <f t="shared" si="3"/>
        <v>148290044.28000006</v>
      </c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</row>
    <row r="166" spans="1:168" ht="22.5" customHeight="1" thickBot="1" x14ac:dyDescent="0.25">
      <c r="A166" s="16" t="s">
        <v>195</v>
      </c>
      <c r="B166" s="21"/>
      <c r="C166" s="27"/>
      <c r="D166" s="56">
        <v>420.99</v>
      </c>
      <c r="E166" s="7">
        <v>1382.81</v>
      </c>
      <c r="F166" s="7">
        <v>-3368.7</v>
      </c>
      <c r="G166" s="7">
        <v>983.54</v>
      </c>
      <c r="H166" s="7">
        <f>239.77+1376.31</f>
        <v>1616.08</v>
      </c>
      <c r="I166" s="7">
        <v>23246.33</v>
      </c>
      <c r="J166" s="7">
        <f>10562.95+133426.3</f>
        <v>143989.25</v>
      </c>
      <c r="K166" s="7">
        <v>156328.60999999999</v>
      </c>
      <c r="L166" s="7">
        <v>535312.68999999994</v>
      </c>
      <c r="M166" s="7">
        <v>457400.81</v>
      </c>
      <c r="N166" s="7">
        <v>1139255.02</v>
      </c>
      <c r="O166" s="7">
        <v>520189.65</v>
      </c>
      <c r="P166" s="7">
        <v>636825.1</v>
      </c>
      <c r="Q166" s="7">
        <v>811559.91</v>
      </c>
      <c r="R166" s="7">
        <v>598983.21</v>
      </c>
      <c r="S166" s="7">
        <v>774408.16</v>
      </c>
      <c r="T166" s="7">
        <v>609193.87</v>
      </c>
      <c r="U166" s="7">
        <v>824485.36</v>
      </c>
      <c r="V166" s="7">
        <v>3046606.88</v>
      </c>
      <c r="W166" s="7">
        <v>-193326.68</v>
      </c>
      <c r="X166" s="7">
        <v>247755.41</v>
      </c>
      <c r="Y166" s="23">
        <v>2798568.9</v>
      </c>
      <c r="Z166" s="7">
        <v>7828383.5599999996</v>
      </c>
      <c r="AA166" s="7">
        <v>577874.14</v>
      </c>
      <c r="AB166" s="7">
        <v>1069083.05</v>
      </c>
      <c r="AC166" s="63">
        <v>869666.07</v>
      </c>
      <c r="AD166" s="29">
        <f>SUM(D166:AC166)</f>
        <v>23476824.020000003</v>
      </c>
    </row>
    <row r="167" spans="1:168" ht="22.5" customHeight="1" thickBot="1" x14ac:dyDescent="0.25">
      <c r="A167" s="15" t="s">
        <v>195</v>
      </c>
      <c r="B167" s="20" t="s">
        <v>48</v>
      </c>
      <c r="C167" s="1"/>
      <c r="D167" s="54">
        <f>D166</f>
        <v>420.99</v>
      </c>
      <c r="E167" s="24">
        <f t="shared" ref="E167:K167" si="4">E166</f>
        <v>1382.81</v>
      </c>
      <c r="F167" s="24">
        <f t="shared" si="4"/>
        <v>-3368.7</v>
      </c>
      <c r="G167" s="24">
        <f t="shared" si="4"/>
        <v>983.54</v>
      </c>
      <c r="H167" s="24">
        <f t="shared" si="4"/>
        <v>1616.08</v>
      </c>
      <c r="I167" s="24">
        <f t="shared" si="4"/>
        <v>23246.33</v>
      </c>
      <c r="J167" s="24">
        <f t="shared" si="4"/>
        <v>143989.25</v>
      </c>
      <c r="K167" s="24">
        <f t="shared" si="4"/>
        <v>156328.60999999999</v>
      </c>
      <c r="L167" s="24">
        <f t="shared" ref="L167" si="5">L166</f>
        <v>535312.68999999994</v>
      </c>
      <c r="M167" s="24">
        <f t="shared" ref="M167" si="6">M166</f>
        <v>457400.81</v>
      </c>
      <c r="N167" s="24">
        <f t="shared" ref="N167" si="7">N166</f>
        <v>1139255.02</v>
      </c>
      <c r="O167" s="24">
        <f t="shared" ref="O167" si="8">O166</f>
        <v>520189.65</v>
      </c>
      <c r="P167" s="24">
        <f t="shared" ref="P167" si="9">P166</f>
        <v>636825.1</v>
      </c>
      <c r="Q167" s="24">
        <f t="shared" ref="Q167" si="10">Q166</f>
        <v>811559.91</v>
      </c>
      <c r="R167" s="24">
        <f t="shared" ref="R167" si="11">R166</f>
        <v>598983.21</v>
      </c>
      <c r="S167" s="24">
        <f t="shared" ref="S167" si="12">S166</f>
        <v>774408.16</v>
      </c>
      <c r="T167" s="24">
        <f t="shared" ref="T167" si="13">T166</f>
        <v>609193.87</v>
      </c>
      <c r="U167" s="24">
        <f t="shared" ref="U167" si="14">U166</f>
        <v>824485.36</v>
      </c>
      <c r="V167" s="24">
        <f t="shared" ref="V167" si="15">V166</f>
        <v>3046606.88</v>
      </c>
      <c r="W167" s="24">
        <f t="shared" ref="W167" si="16">W166</f>
        <v>-193326.68</v>
      </c>
      <c r="X167" s="24">
        <f t="shared" ref="X167" si="17">X166</f>
        <v>247755.41</v>
      </c>
      <c r="Y167" s="24">
        <f t="shared" ref="Y167" si="18">Y166</f>
        <v>2798568.9</v>
      </c>
      <c r="Z167" s="24">
        <f t="shared" ref="Z167" si="19">Z166</f>
        <v>7828383.5599999996</v>
      </c>
      <c r="AA167" s="24">
        <f t="shared" ref="AA167" si="20">AA166</f>
        <v>577874.14</v>
      </c>
      <c r="AB167" s="24">
        <f t="shared" ref="AB167" si="21">AB166</f>
        <v>1069083.05</v>
      </c>
      <c r="AC167" s="52">
        <f t="shared" ref="AC167" si="22">AC166</f>
        <v>869666.07</v>
      </c>
      <c r="AD167" s="52">
        <f>SUM(D167:AC167)</f>
        <v>23476824.020000003</v>
      </c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</row>
    <row r="168" spans="1:168" ht="22.5" customHeight="1" thickBot="1" x14ac:dyDescent="0.25">
      <c r="A168" s="47" t="s">
        <v>192</v>
      </c>
      <c r="B168" s="48"/>
      <c r="C168" s="49"/>
      <c r="D168" s="64">
        <f>D22+D28+D33+D35+D49+D54+D61+D63+D65+D74+D79+D82+D86+D91+D95+D99+D102+D106+D111+D115+D119+D123+D125+D127+D129+D133+D138+D145+D150+D153+D155+D157+D159+D161+D165+D167</f>
        <v>420.99</v>
      </c>
      <c r="E168" s="50">
        <f t="shared" ref="E168:AC168" si="23">E22+E28+E33+E35+E49+E54+E61+E63+E65+E74+E79+E82+E86+E91+E95+E99+E102+E106+E111+E115+E119+E123+E125+E127+E129+E133+E138+E145+E150+E153+E155+E157+E159+E161+E165+E167</f>
        <v>1382.81</v>
      </c>
      <c r="F168" s="50">
        <f t="shared" si="23"/>
        <v>-3368.7</v>
      </c>
      <c r="G168" s="50">
        <f t="shared" si="23"/>
        <v>18740.620000000003</v>
      </c>
      <c r="H168" s="50">
        <f t="shared" si="23"/>
        <v>1616.08</v>
      </c>
      <c r="I168" s="50">
        <f t="shared" si="23"/>
        <v>19337.22</v>
      </c>
      <c r="J168" s="50">
        <f t="shared" si="23"/>
        <v>2826225.03</v>
      </c>
      <c r="K168" s="50">
        <f t="shared" si="23"/>
        <v>2843592.1599999997</v>
      </c>
      <c r="L168" s="50">
        <f t="shared" si="23"/>
        <v>2846800.3900000076</v>
      </c>
      <c r="M168" s="50">
        <f t="shared" si="23"/>
        <v>9459981.4500000011</v>
      </c>
      <c r="N168" s="50">
        <f>N22+N28+N33+N35+N49+N54+N61+N63+N65+N74+N79+N82+N86+N91+N95+N99+N102+N106+N111+N115+N119+N123+N125+N127+N129+N133+N138+N145+N150+N153+N155+N157+N159+N161+N165+N167</f>
        <v>13581182.059999999</v>
      </c>
      <c r="O168" s="50">
        <f t="shared" si="23"/>
        <v>20644388.700000003</v>
      </c>
      <c r="P168" s="50">
        <f t="shared" si="23"/>
        <v>16826778.180000011</v>
      </c>
      <c r="Q168" s="50">
        <f t="shared" si="23"/>
        <v>14820788.609999999</v>
      </c>
      <c r="R168" s="50">
        <f t="shared" si="23"/>
        <v>8236220.1500000013</v>
      </c>
      <c r="S168" s="50">
        <f t="shared" si="23"/>
        <v>15512747.529999999</v>
      </c>
      <c r="T168" s="50">
        <f t="shared" si="23"/>
        <v>8505241.3500000406</v>
      </c>
      <c r="U168" s="50">
        <f t="shared" si="23"/>
        <v>11727369.760000002</v>
      </c>
      <c r="V168" s="50">
        <f t="shared" si="23"/>
        <v>20633630.600000001</v>
      </c>
      <c r="W168" s="50">
        <f t="shared" si="23"/>
        <v>23355521.779999994</v>
      </c>
      <c r="X168" s="50">
        <f t="shared" si="23"/>
        <v>29952117.489999998</v>
      </c>
      <c r="Y168" s="50">
        <f t="shared" si="23"/>
        <v>18351987.059999999</v>
      </c>
      <c r="Z168" s="50">
        <f t="shared" si="23"/>
        <v>12686347.400000006</v>
      </c>
      <c r="AA168" s="50">
        <f t="shared" si="23"/>
        <v>10421857.91</v>
      </c>
      <c r="AB168" s="50">
        <f t="shared" si="23"/>
        <v>32232028.459999997</v>
      </c>
      <c r="AC168" s="65">
        <f t="shared" si="23"/>
        <v>120495114.90999991</v>
      </c>
      <c r="AD168" s="50">
        <f>AD22+AD28+AD33+AD35+AD49+AD54+AD61+AD63+AD65+AD74+AD79+AD82+AD86+AD91+AD95+AD99+AD102+AD106+AD111+AD115+AD119+AD123+AD125+AD127+AD129+AD133+AD138+AD145+AD150+AD153+AD155+AD157+AD159+AD161+AD165+AD167</f>
        <v>395998049.99999994</v>
      </c>
      <c r="AE168" s="44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</row>
  </sheetData>
  <pageMargins left="0.74803149606299213" right="0.74803149606299213" top="0.98425196850393704" bottom="0.98425196850393704" header="0.51181102362204722" footer="0.51181102362204722"/>
  <pageSetup paperSize="8" scale="42" fitToHeight="0" orientation="landscape" r:id="rId1"/>
  <headerFooter>
    <oddHeader>&amp;R&amp;"Arial,Grassetto Corsivo"ALLEGATO 1</oddHeader>
    <oddFooter>&amp;L&amp;F&amp;CPagina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Gioacchino de Pinto</dc:creator>
  <cp:lastModifiedBy>Gioacchino de Pinto</cp:lastModifiedBy>
  <cp:lastPrinted>2023-04-27T14:00:32Z</cp:lastPrinted>
  <dcterms:created xsi:type="dcterms:W3CDTF">2023-04-04T09:18:54Z</dcterms:created>
  <dcterms:modified xsi:type="dcterms:W3CDTF">2023-04-27T14:22:13Z</dcterms:modified>
</cp:coreProperties>
</file>