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to4194146\Desktop\II^ TRIMESTRE 2023\SITUAZIONE DEBITORIA E NUMERO IMPRESE CREDITRICI\"/>
    </mc:Choice>
  </mc:AlternateContent>
  <bookViews>
    <workbookView xWindow="0" yWindow="0" windowWidth="28800" windowHeight="12330"/>
  </bookViews>
  <sheets>
    <sheet name="ALLEGATO 1" sheetId="1" r:id="rId1"/>
  </sheets>
  <definedNames>
    <definedName name="_xlnm.Print_Titles" localSheetId="0">'ALLEGATO 1'!$3:$3</definedName>
  </definedNames>
  <calcPr calcId="162913"/>
</workbook>
</file>

<file path=xl/calcChain.xml><?xml version="1.0" encoding="utf-8"?>
<calcChain xmlns="http://schemas.openxmlformats.org/spreadsheetml/2006/main">
  <c r="E168" i="1" l="1"/>
  <c r="E169" i="1" s="1"/>
  <c r="F168" i="1"/>
  <c r="F169" i="1" s="1"/>
  <c r="G168" i="1"/>
  <c r="G169" i="1" s="1"/>
  <c r="I168" i="1"/>
  <c r="I169" i="1" s="1"/>
  <c r="X168" i="1"/>
  <c r="X169" i="1" s="1"/>
  <c r="D168" i="1"/>
  <c r="D169" i="1" s="1"/>
  <c r="K168" i="1"/>
  <c r="K169" i="1" s="1"/>
  <c r="L168" i="1"/>
  <c r="L169" i="1" s="1"/>
  <c r="M168" i="1"/>
  <c r="M169" i="1" s="1"/>
  <c r="N168" i="1"/>
  <c r="N169" i="1" s="1"/>
  <c r="O168" i="1"/>
  <c r="O169" i="1" s="1"/>
  <c r="P168" i="1"/>
  <c r="P169" i="1" s="1"/>
  <c r="Q168" i="1"/>
  <c r="Q169" i="1" s="1"/>
  <c r="R168" i="1"/>
  <c r="R169" i="1" s="1"/>
  <c r="S168" i="1"/>
  <c r="S169" i="1" s="1"/>
  <c r="T168" i="1"/>
  <c r="T169" i="1" s="1"/>
  <c r="U168" i="1"/>
  <c r="U169" i="1" s="1"/>
  <c r="V168" i="1"/>
  <c r="V169" i="1" s="1"/>
  <c r="W168" i="1"/>
  <c r="W169" i="1" s="1"/>
  <c r="Y168" i="1"/>
  <c r="Y169" i="1" s="1"/>
  <c r="Z168" i="1"/>
  <c r="Z169" i="1" s="1"/>
  <c r="AA168" i="1"/>
  <c r="AA169" i="1" s="1"/>
  <c r="AB168" i="1"/>
  <c r="AB169" i="1" s="1"/>
  <c r="AC168" i="1"/>
  <c r="AC169" i="1" s="1"/>
  <c r="J168" i="1"/>
  <c r="J169" i="1" s="1"/>
  <c r="H168" i="1"/>
  <c r="H169" i="1" s="1"/>
  <c r="AD167" i="1" l="1"/>
  <c r="AD168" i="1" s="1"/>
  <c r="AD5" i="1" l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4" i="1"/>
  <c r="AD169" i="1" l="1"/>
</calcChain>
</file>

<file path=xl/sharedStrings.xml><?xml version="1.0" encoding="utf-8"?>
<sst xmlns="http://schemas.openxmlformats.org/spreadsheetml/2006/main" count="361" uniqueCount="197">
  <si>
    <t>Macrostruttura</t>
  </si>
  <si>
    <t>Ufficio</t>
  </si>
  <si>
    <t>Anno</t>
  </si>
  <si>
    <t>1997</t>
  </si>
  <si>
    <t>1998</t>
  </si>
  <si>
    <t>1999</t>
  </si>
  <si>
    <t>2000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</si>
  <si>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</si>
  <si>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</si>
  <si>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</si>
  <si>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</si>
  <si>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</si>
  <si>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</si>
  <si>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</si>
  <si>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</si>
  <si>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</si>
  <si>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</si>
  <si>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</si>
  <si>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</si>
  <si>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</si>
  <si>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</si>
  <si>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</si>
  <si>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</si>
  <si>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</si>
  <si>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</si>
  <si>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</si>
  <si>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</si>
  <si>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</si>
  <si>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</si>
  <si>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AREA FARMACEUTICA TERRITORIALE</t>
  </si>
  <si>
    <t>47 PHT-FARMACIA TERR. PHT</t>
  </si>
  <si>
    <t>57 F06-FARMACIA TERR. TRIGGIANO</t>
  </si>
  <si>
    <t>59 F11-NON USARE (vedi F16)</t>
  </si>
  <si>
    <t>61 F16-FARMACIA TERR. CTO - BARI</t>
  </si>
  <si>
    <t>63 F21-FARMACIA TERR. RUTIGLIANO</t>
  </si>
  <si>
    <t>64 F22-FARMACIA TERR. MOLA</t>
  </si>
  <si>
    <t>66 F26-FARMACIA TERR. BITONTO</t>
  </si>
  <si>
    <t>94 FAT-FARMACIA TERR. PUTIGNANO</t>
  </si>
  <si>
    <t>115 FTA-FARMACIA TERR. ALTAMURA</t>
  </si>
  <si>
    <t>116 FTC-FARMACIA TERR. ACQUAVIVA</t>
  </si>
  <si>
    <t>130 AG4-FARMACIA TERR. MOLFETTA-GIOVINAZZO</t>
  </si>
  <si>
    <t>148 DA8-NON USARE (vedi F26)</t>
  </si>
  <si>
    <t>150 FTR-FARMACIA TERR. RUVO</t>
  </si>
  <si>
    <t>151 FTM-FARMACIA TERR. MONOPOLI</t>
  </si>
  <si>
    <t>152 FTV-FARMACIA TERR. CONVERSANO</t>
  </si>
  <si>
    <t>153 FTI-FARMACIA TERR. GIOIA</t>
  </si>
  <si>
    <t>157 FARMACIE CONVENZIONATE (SERV. PHT-PROD.DIABETICI)</t>
  </si>
  <si>
    <t>163 PHT</t>
  </si>
  <si>
    <t>Totale  Macrostruttura</t>
  </si>
  <si>
    <t>AREA GESTIONE RISORSE UMANE</t>
  </si>
  <si>
    <t>33 A15-AREA PERSONALE</t>
  </si>
  <si>
    <t>123 AGP-AREA PERSONALE/CONVENZIONI</t>
  </si>
  <si>
    <t>128 AG2-NON USARE (vedi AGP)</t>
  </si>
  <si>
    <t>158 IST. CARCERARI (FAT. PROFESSIONISTI/ALTRI OP. SAN)</t>
  </si>
  <si>
    <t>159 CORSI FORMAZIONE MED. GENERALE/118</t>
  </si>
  <si>
    <t>AREA PATRIMONIO</t>
  </si>
  <si>
    <t>32 A14-NON USARE(vedi E78)</t>
  </si>
  <si>
    <t>55 E78-AREA PATRIMONIO</t>
  </si>
  <si>
    <t>125 AGM-NON USARE (vedi E78)</t>
  </si>
  <si>
    <t>127 AG1-NON USARE (vedi(E78)</t>
  </si>
  <si>
    <t>AREA SERVIZI SOCIO SANITARI</t>
  </si>
  <si>
    <t>38 A20-AREA SERVIZI SOCIO SANITARI</t>
  </si>
  <si>
    <t>AREA TECNICA</t>
  </si>
  <si>
    <t>22 T87-AREA TECNICA MANUTENZIONI FONIA E PC BA4</t>
  </si>
  <si>
    <t>24 T90-AREA TECNICA PO CORATO TERLIZZI e DSS2</t>
  </si>
  <si>
    <t>68 T80-AREA TECNICA OPERE PUBBLICHE</t>
  </si>
  <si>
    <t>73 T81-AREA TECNICA OSP.DIVEN. e DSS 6-7</t>
  </si>
  <si>
    <t>74 T82-AREA TECNICA FITTI PASSIVI</t>
  </si>
  <si>
    <t>75 T83-AREA TECNICA MANUTENZIONI AUTOMEZZI</t>
  </si>
  <si>
    <t>76 T84-AREA TECNICA OSP.TRIG. e DSS 8-10-11-13</t>
  </si>
  <si>
    <t>77 T85-AREA TECNICA PO MONOPOLI-CONVERS e DSS12</t>
  </si>
  <si>
    <t>78 T86-AREA TECNICA S.PAOLO e DSS 9</t>
  </si>
  <si>
    <t>79 T88-AREA TECNICA UTENZE</t>
  </si>
  <si>
    <t>106 TEC-AREA TECNICA PO PUTIGNANO e DSS14</t>
  </si>
  <si>
    <t>124 AGT-AREA TECNICA PO ALTAMURA e DSS 4-5-3</t>
  </si>
  <si>
    <t>131 AG5-AREA TECNICA PO MOLFETTA e DSS1</t>
  </si>
  <si>
    <t>169 AGT - Servizi Economali</t>
  </si>
  <si>
    <t>DDP</t>
  </si>
  <si>
    <t>25 A06-DIP.DIP.PATOL. DIREZIONE</t>
  </si>
  <si>
    <t>86 DDP-DIP.DIP.PATOL. BA5</t>
  </si>
  <si>
    <t>122 D5 -DIP.DIP.PATOL. BA3</t>
  </si>
  <si>
    <t>134 D12-DIP.DIP.PATOL. BA2</t>
  </si>
  <si>
    <t>DIP.PREVENZIONE</t>
  </si>
  <si>
    <t>27 A08-DIP.PREVENZIONE DIREZIONE</t>
  </si>
  <si>
    <t>28 A09-NON USARE (vedi A08)</t>
  </si>
  <si>
    <t>30 A12-NON USARE (vedi A08)</t>
  </si>
  <si>
    <t>88 DIP-DIP.PREVENZIONE BA5</t>
  </si>
  <si>
    <t>121 D4 -DIP.PREVENZIONE BA3</t>
  </si>
  <si>
    <t>132 D10-DIP.PREVENZIONE BA2</t>
  </si>
  <si>
    <t>DIPARTIMENTO ASSISTENZA TERRITORIALE</t>
  </si>
  <si>
    <t>168 DIPARTIMENTO ASSISTENZA TERRITORIALE</t>
  </si>
  <si>
    <t>DIPARTIMENTO POLITICHE DEL FARMACO</t>
  </si>
  <si>
    <t>166 UFFICIO UNICO LIQUIDAZIONI</t>
  </si>
  <si>
    <t>DISTRETTO UNICO DI BARI</t>
  </si>
  <si>
    <t>7 P06-DSS06 PROTESICA</t>
  </si>
  <si>
    <t>8 P07-DSS07 PROTESICA</t>
  </si>
  <si>
    <t>9 P08-DSS08 PROTESICA</t>
  </si>
  <si>
    <t>40 D01-DSS06 BARI OVEST</t>
  </si>
  <si>
    <t>41 D02-DSS07 BARI CENTRO</t>
  </si>
  <si>
    <t>42 D03-DSS08 BARI EST</t>
  </si>
  <si>
    <t>161 P15-DSS UNICO BARI (EX 6,7,8)</t>
  </si>
  <si>
    <t>162 D15-DSS UNICO BARI (EX 6,7,8)</t>
  </si>
  <si>
    <t>DSM</t>
  </si>
  <si>
    <t>21 A02-DIP.SALUTE MENTALE DIREZIONE</t>
  </si>
  <si>
    <t>92 DSM-DIP.SALUTE MENTALE BA5</t>
  </si>
  <si>
    <t>120 D3 -DIP.SALUTE MENTALE BA3</t>
  </si>
  <si>
    <t>133 D11-DIP.SALUTE MENTALE BA2</t>
  </si>
  <si>
    <t>DSS.1</t>
  </si>
  <si>
    <t>2 P01-DSS01 PROTESICA</t>
  </si>
  <si>
    <t>140 DIM-DSS01 MOLFETTA-GIOVINAZZO</t>
  </si>
  <si>
    <t>DSS.2</t>
  </si>
  <si>
    <t>3 P02-DSS02 PROTESICA</t>
  </si>
  <si>
    <t>139 DIC-DSS02 CORATO-RUVO-TERLIZZI</t>
  </si>
  <si>
    <t>154 DA9-NON USARE (vedi DIC)</t>
  </si>
  <si>
    <t>DSS.3</t>
  </si>
  <si>
    <t>4 P03-DSS03 PROTESICA</t>
  </si>
  <si>
    <t>53 E76-NON USARE (vedi DIB)</t>
  </si>
  <si>
    <t>54 E77-NON USARE (vedi DIB)</t>
  </si>
  <si>
    <t>138 DIB-DSS03 BITONTO-PALO DEL COLLE</t>
  </si>
  <si>
    <t>DSS.4</t>
  </si>
  <si>
    <t>5 P04-DSS04 PROTESICA</t>
  </si>
  <si>
    <t>112 SAN-NON USARE (vedi D1)</t>
  </si>
  <si>
    <t>118 D1 -DSS04 ALTAMURA-SANT.-GRAV.-POGG.</t>
  </si>
  <si>
    <t>DSS.5</t>
  </si>
  <si>
    <t>6 P05-DSS05 PROTESICA</t>
  </si>
  <si>
    <t>110 GRU-NON USARE (vedi D2)</t>
  </si>
  <si>
    <t>119 D2 -DSS05 ACQUAVIVA-GRUMO-CASSANO-SANN.-TOR.</t>
  </si>
  <si>
    <t>DSS.9</t>
  </si>
  <si>
    <t>10 P09-DSS09 PROTESICA</t>
  </si>
  <si>
    <t>43 D04-DSS09 MODUGNO-BITETTO-BITRITTO</t>
  </si>
  <si>
    <t>DSS.10</t>
  </si>
  <si>
    <t>11 P10-DSS10 PROTESICA</t>
  </si>
  <si>
    <t>44 D05-DSS10 TRIGGIANO-ADELFIA-CAPURSO-CELL.-VA</t>
  </si>
  <si>
    <t>49 E71-NON USARE (vedi D05)</t>
  </si>
  <si>
    <t>DSS.11</t>
  </si>
  <si>
    <t>12 P11-DSS11 PROTESICA</t>
  </si>
  <si>
    <t>45 D06-DSS11 MOLA-RUTIGLIANO-NOICATTARO</t>
  </si>
  <si>
    <t>51 E74-NON USARE (vedi D06)</t>
  </si>
  <si>
    <t>52 E75-NON USARE (vedi D06)</t>
  </si>
  <si>
    <t>DSS.12</t>
  </si>
  <si>
    <t>13 P12-DSS12 PROTESICA</t>
  </si>
  <si>
    <t>85 CON-OSP. CONVERSANO (USARE UFFICIO 89)</t>
  </si>
  <si>
    <t>89 DS1-DSS12 CONVERSNO-MONOPOLI</t>
  </si>
  <si>
    <t>DSS.13</t>
  </si>
  <si>
    <t>14 P13-DSS13 PROTESICA</t>
  </si>
  <si>
    <t>90 DS2-DSS13 GIOA-CASAM-TURI.-SAMM.</t>
  </si>
  <si>
    <t>96 GIO-OSP. GIOIA DEL COLLE</t>
  </si>
  <si>
    <t>DSS.14</t>
  </si>
  <si>
    <t>15 P14-DSS14 PROTESICA</t>
  </si>
  <si>
    <t>91 DS3-DSS14 PUTIGNANO-ALBEROB.-CASTELL.-LOCOR.</t>
  </si>
  <si>
    <t>101 NOC-OSP. NOCI</t>
  </si>
  <si>
    <t>EMERGENZA 118</t>
  </si>
  <si>
    <t>83 118-EMERGENZA 118</t>
  </si>
  <si>
    <t>FORMAZIONE</t>
  </si>
  <si>
    <t>142 UFO-FORMAZIONE</t>
  </si>
  <si>
    <t>NPIA</t>
  </si>
  <si>
    <t>167 NPIA</t>
  </si>
  <si>
    <t>PO ALTAMURA</t>
  </si>
  <si>
    <t>109 ALT-PO ALTAMURA</t>
  </si>
  <si>
    <t>111 GRA-OSP. GRAVINA</t>
  </si>
  <si>
    <t>113 FOA-FARMACIA OSP. ALTAMURA</t>
  </si>
  <si>
    <t>PO DI VENERE</t>
  </si>
  <si>
    <t>48 E70-OSP. TRIGGIANO</t>
  </si>
  <si>
    <t>56 F05-F05 - FARMACIA OSP. TRIGGIANO</t>
  </si>
  <si>
    <t>69 F28-FARMACIA OSP. DI VENERE</t>
  </si>
  <si>
    <t>71 E68-PO DI VENERE</t>
  </si>
  <si>
    <t>PO MOLFETTA TERLIZZI CORATO</t>
  </si>
  <si>
    <t>135 DA1-OSP.TERLIZZI</t>
  </si>
  <si>
    <t>136 DA2-OSP.CORATO</t>
  </si>
  <si>
    <t>137 DA3-PO MOLFETTA</t>
  </si>
  <si>
    <t>144 DA4-FARMACIA OSP. MOLFETTA</t>
  </si>
  <si>
    <t>145 DA5-FARMACIA OSP. TERLIZZI</t>
  </si>
  <si>
    <t>146 DA6-FARMACIA OSP. CORATO</t>
  </si>
  <si>
    <t>PO MONOPOLI PUTIGNANO</t>
  </si>
  <si>
    <t>18 FMO-FARMACIA OSP. MONOPOLI</t>
  </si>
  <si>
    <t>93 FAR-FARMACIA OSP. PUTIGNANO</t>
  </si>
  <si>
    <t>100 MON-PO MONOPOLI</t>
  </si>
  <si>
    <t>104 PUT-PO. PUTIGNANO</t>
  </si>
  <si>
    <t>PO SAN PAOLO</t>
  </si>
  <si>
    <t>50 E72-PO SAN PAOLO</t>
  </si>
  <si>
    <t>58 F10-FARMACIA OSP. SAN PAOLO</t>
  </si>
  <si>
    <t>SERVIZIO PREVENZIONE E PROTEZIONE AMBIENTALE</t>
  </si>
  <si>
    <t>165 SERVIZIO PREVENZIONE E PROTEZIONE AMBIENTALE</t>
  </si>
  <si>
    <t>STRUTTURA BUROCRATICA LEGALE</t>
  </si>
  <si>
    <t>34 A16-STRUTTURA BUROCRATICA LEGALE</t>
  </si>
  <si>
    <t>UOASSI</t>
  </si>
  <si>
    <t>31 A13-SISTEMI INFORMATICI</t>
  </si>
  <si>
    <t>UOC INGEGNERIA CLINICA</t>
  </si>
  <si>
    <t>80 T89-ING.CLINICA-MANUTENZIONI ELETTROMEDICALI</t>
  </si>
  <si>
    <t>UOGRC</t>
  </si>
  <si>
    <t>107 SPEC. EST. "LAB.ANAL, RX, FKT, BRANCHE A VISITA"</t>
  </si>
  <si>
    <t>149 AG6-STRUT. ACCR. "CASE DI CURA E STRUT. RIABIL."</t>
  </si>
  <si>
    <t>164 PROGETTO SCAP</t>
  </si>
  <si>
    <t xml:space="preserve">Totale </t>
  </si>
  <si>
    <t xml:space="preserve">N. IMPRESE CREDITRICI:  </t>
  </si>
  <si>
    <t>TOTALE</t>
  </si>
  <si>
    <t>ALTRE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</si>
</sst>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sz val="8"/>
      <color indexed="63"/>
      <name val="Verdana"/>
    </font>
    <font>
      <sz val="10"/>
      <name val="Arial"/>
      <family val="2"/>
    </font>
    <font>
      <b/>
      <sz val="8.5"/>
      <color indexed="63"/>
      <name val="Verdana"/>
      <family val="2"/>
    </font>
    <font>
      <b/>
      <sz val="10"/>
      <name val="Arial"/>
      <family val="2"/>
    </font>
    <font>
      <b/>
      <sz val="12"/>
      <name val="Arial"/>
      <family val="2"/>
    </font>
    <font>
      <sz val="9"/>
      <color indexed="63"/>
      <name val="Verdana"/>
      <family val="2"/>
    </font>
    <font>
      <sz val="10"/>
      <color indexed="63"/>
      <name val="Verdana"/>
      <family val="2"/>
    </font>
    <font>
      <b/>
      <u/>
      <sz val="8.5"/>
      <color indexed="63"/>
      <name val="Verdana"/>
      <family val="2"/>
    </font>
    <font>
      <b/>
      <sz val="10"/>
      <color indexed="63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49" fontId="3" fillId="3" borderId="1" xfId="1" applyNumberFormat="1" applyFont="1" applyFill="1" applyBorder="1" applyAlignment="1">
      <alignment horizontal="center" vertical="center" wrapText="1"/>
    </xf>
    <xf numFmtId="49" fontId="3" fillId="3" borderId="2" xfId="1" applyNumberFormat="1" applyFont="1" applyFill="1" applyBorder="1" applyAlignment="1">
      <alignment horizontal="center" vertical="center" wrapText="1"/>
    </xf>
    <xf numFmtId="49" fontId="3" fillId="3" borderId="3" xfId="1" applyNumberFormat="1" applyFont="1" applyFill="1" applyBorder="1" applyAlignment="1">
      <alignment horizontal="center" vertical="center" wrapText="1"/>
    </xf>
    <xf numFmtId="49" fontId="3" fillId="3" borderId="4" xfId="1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4" fillId="4" borderId="3" xfId="1" applyFont="1" applyFill="1" applyBorder="1" applyAlignment="1">
      <alignment horizontal="center" vertical="center" wrapText="1"/>
    </xf>
    <xf numFmtId="3" fontId="5" fillId="4" borderId="5" xfId="1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vertical="center" wrapText="1"/>
    </xf>
    <xf numFmtId="49" fontId="6" fillId="2" borderId="11" xfId="0" applyNumberFormat="1" applyFont="1" applyFill="1" applyBorder="1" applyAlignment="1">
      <alignment vertical="center" wrapText="1"/>
    </xf>
    <xf numFmtId="4" fontId="7" fillId="2" borderId="10" xfId="0" applyNumberFormat="1" applyFont="1" applyFill="1" applyBorder="1" applyAlignment="1">
      <alignment horizontal="right" vertical="center"/>
    </xf>
    <xf numFmtId="49" fontId="3" fillId="3" borderId="1" xfId="1" applyNumberFormat="1" applyFont="1" applyFill="1" applyBorder="1" applyAlignment="1">
      <alignment horizontal="left" vertical="center" wrapText="1"/>
    </xf>
    <xf numFmtId="4" fontId="3" fillId="3" borderId="1" xfId="1" applyNumberFormat="1" applyFont="1" applyFill="1" applyBorder="1" applyAlignment="1">
      <alignment horizontal="right" vertical="center" wrapText="1"/>
    </xf>
    <xf numFmtId="4" fontId="3" fillId="3" borderId="4" xfId="1" applyNumberFormat="1" applyFont="1" applyFill="1" applyBorder="1" applyAlignment="1">
      <alignment horizontal="right" vertical="center" wrapText="1"/>
    </xf>
    <xf numFmtId="4" fontId="3" fillId="3" borderId="2" xfId="1" applyNumberFormat="1" applyFont="1" applyFill="1" applyBorder="1" applyAlignment="1">
      <alignment horizontal="right" vertical="center" wrapText="1"/>
    </xf>
    <xf numFmtId="4" fontId="3" fillId="3" borderId="13" xfId="1" applyNumberFormat="1" applyFont="1" applyFill="1" applyBorder="1" applyAlignment="1">
      <alignment horizontal="right" vertical="center" wrapText="1"/>
    </xf>
    <xf numFmtId="49" fontId="8" fillId="3" borderId="1" xfId="1" applyNumberFormat="1" applyFont="1" applyFill="1" applyBorder="1" applyAlignment="1">
      <alignment horizontal="left" vertical="center" wrapText="1"/>
    </xf>
    <xf numFmtId="4" fontId="8" fillId="3" borderId="1" xfId="1" applyNumberFormat="1" applyFont="1" applyFill="1" applyBorder="1" applyAlignment="1">
      <alignment horizontal="right" vertical="center" wrapText="1"/>
    </xf>
    <xf numFmtId="4" fontId="0" fillId="0" borderId="0" xfId="0" applyNumberFormat="1" applyBorder="1"/>
    <xf numFmtId="49" fontId="6" fillId="2" borderId="12" xfId="0" applyNumberFormat="1" applyFont="1" applyFill="1" applyBorder="1" applyAlignment="1">
      <alignment horizontal="left" vertical="center" wrapText="1"/>
    </xf>
    <xf numFmtId="49" fontId="3" fillId="3" borderId="13" xfId="1" applyNumberFormat="1" applyFont="1" applyFill="1" applyBorder="1" applyAlignment="1">
      <alignment horizontal="left" vertical="center" wrapText="1"/>
    </xf>
    <xf numFmtId="49" fontId="8" fillId="3" borderId="13" xfId="1" applyNumberFormat="1" applyFont="1" applyFill="1" applyBorder="1" applyAlignment="1">
      <alignment horizontal="left" vertical="center" wrapText="1"/>
    </xf>
    <xf numFmtId="49" fontId="1" fillId="2" borderId="11" xfId="0" applyNumberFormat="1" applyFont="1" applyFill="1" applyBorder="1"/>
    <xf numFmtId="4" fontId="7" fillId="2" borderId="14" xfId="0" applyNumberFormat="1" applyFont="1" applyFill="1" applyBorder="1" applyAlignment="1">
      <alignment horizontal="right" vertical="center"/>
    </xf>
    <xf numFmtId="4" fontId="7" fillId="2" borderId="12" xfId="0" applyNumberFormat="1" applyFont="1" applyFill="1" applyBorder="1" applyAlignment="1">
      <alignment horizontal="right" vertical="center"/>
    </xf>
    <xf numFmtId="4" fontId="9" fillId="2" borderId="11" xfId="0" applyNumberFormat="1" applyFont="1" applyFill="1" applyBorder="1" applyAlignment="1">
      <alignment horizontal="right" vertical="center"/>
    </xf>
    <xf numFmtId="4" fontId="3" fillId="3" borderId="3" xfId="1" applyNumberFormat="1" applyFont="1" applyFill="1" applyBorder="1" applyAlignment="1">
      <alignment horizontal="right" vertical="center" wrapText="1"/>
    </xf>
    <xf numFmtId="49" fontId="6" fillId="2" borderId="15" xfId="0" applyNumberFormat="1" applyFont="1" applyFill="1" applyBorder="1" applyAlignment="1">
      <alignment horizontal="left" vertical="center" wrapText="1"/>
    </xf>
    <xf numFmtId="4" fontId="7" fillId="2" borderId="16" xfId="0" applyNumberFormat="1" applyFont="1" applyFill="1" applyBorder="1" applyAlignment="1">
      <alignment horizontal="right" vertical="center"/>
    </xf>
    <xf numFmtId="4" fontId="7" fillId="2" borderId="7" xfId="0" applyNumberFormat="1" applyFont="1" applyFill="1" applyBorder="1" applyAlignment="1">
      <alignment horizontal="right" vertical="center"/>
    </xf>
    <xf numFmtId="4" fontId="7" fillId="2" borderId="15" xfId="0" applyNumberFormat="1" applyFont="1" applyFill="1" applyBorder="1" applyAlignment="1">
      <alignment horizontal="right" vertical="center"/>
    </xf>
    <xf numFmtId="4" fontId="9" fillId="2" borderId="8" xfId="0" applyNumberFormat="1" applyFont="1" applyFill="1" applyBorder="1" applyAlignment="1">
      <alignment horizontal="right" vertical="center"/>
    </xf>
    <xf numFmtId="49" fontId="3" fillId="3" borderId="13" xfId="1" applyNumberFormat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left" vertical="center" wrapText="1"/>
    </xf>
    <xf numFmtId="49" fontId="6" fillId="2" borderId="9" xfId="0" applyNumberFormat="1" applyFont="1" applyFill="1" applyBorder="1" applyAlignment="1">
      <alignment horizontal="left" vertical="center" wrapText="1"/>
    </xf>
    <xf numFmtId="4" fontId="3" fillId="3" borderId="5" xfId="1" applyNumberFormat="1" applyFont="1" applyFill="1" applyBorder="1" applyAlignment="1">
      <alignment horizontal="right" vertical="center" wrapText="1"/>
    </xf>
    <xf numFmtId="49" fontId="6" fillId="2" borderId="17" xfId="0" applyNumberFormat="1" applyFont="1" applyFill="1" applyBorder="1" applyAlignment="1">
      <alignment horizontal="left" vertical="center" wrapText="1"/>
    </xf>
    <xf numFmtId="49" fontId="6" fillId="2" borderId="18" xfId="0" applyNumberFormat="1" applyFont="1" applyFill="1" applyBorder="1" applyAlignment="1">
      <alignment horizontal="left" vertical="center" wrapText="1"/>
    </xf>
    <xf numFmtId="49" fontId="1" fillId="2" borderId="19" xfId="0" applyNumberFormat="1" applyFont="1" applyFill="1" applyBorder="1"/>
    <xf numFmtId="4" fontId="9" fillId="2" borderId="21" xfId="0" applyNumberFormat="1" applyFont="1" applyFill="1" applyBorder="1" applyAlignment="1">
      <alignment horizontal="right" vertical="center"/>
    </xf>
    <xf numFmtId="4" fontId="3" fillId="3" borderId="22" xfId="1" applyNumberFormat="1" applyFont="1" applyFill="1" applyBorder="1" applyAlignment="1">
      <alignment horizontal="right" vertical="center" wrapText="1"/>
    </xf>
    <xf numFmtId="4" fontId="3" fillId="3" borderId="23" xfId="1" applyNumberFormat="1" applyFont="1" applyFill="1" applyBorder="1" applyAlignment="1">
      <alignment horizontal="right" vertical="center" wrapText="1"/>
    </xf>
    <xf numFmtId="4" fontId="3" fillId="3" borderId="24" xfId="1" applyNumberFormat="1" applyFont="1" applyFill="1" applyBorder="1" applyAlignment="1">
      <alignment horizontal="right" vertical="center" wrapText="1"/>
    </xf>
    <xf numFmtId="4" fontId="3" fillId="3" borderId="25" xfId="1" applyNumberFormat="1" applyFont="1" applyFill="1" applyBorder="1" applyAlignment="1">
      <alignment horizontal="right" vertical="center" wrapText="1"/>
    </xf>
    <xf numFmtId="49" fontId="3" fillId="3" borderId="20" xfId="1" applyNumberFormat="1" applyFont="1" applyFill="1" applyBorder="1" applyAlignment="1">
      <alignment horizontal="center" vertical="center" wrapText="1"/>
    </xf>
    <xf numFmtId="4" fontId="7" fillId="2" borderId="22" xfId="0" applyNumberFormat="1" applyFont="1" applyFill="1" applyBorder="1" applyAlignment="1">
      <alignment horizontal="right" vertical="center"/>
    </xf>
    <xf numFmtId="4" fontId="7" fillId="2" borderId="23" xfId="0" applyNumberFormat="1" applyFont="1" applyFill="1" applyBorder="1" applyAlignment="1">
      <alignment horizontal="right" vertical="center"/>
    </xf>
    <xf numFmtId="4" fontId="7" fillId="2" borderId="25" xfId="0" applyNumberFormat="1" applyFont="1" applyFill="1" applyBorder="1" applyAlignment="1">
      <alignment horizontal="right" vertical="center"/>
    </xf>
    <xf numFmtId="4" fontId="8" fillId="3" borderId="26" xfId="1" applyNumberFormat="1" applyFont="1" applyFill="1" applyBorder="1" applyAlignment="1">
      <alignment horizontal="right" vertical="center" wrapText="1"/>
    </xf>
    <xf numFmtId="49" fontId="8" fillId="3" borderId="20" xfId="1" applyNumberFormat="1" applyFont="1" applyFill="1" applyBorder="1" applyAlignment="1">
      <alignment horizontal="center" vertical="center" wrapText="1"/>
    </xf>
    <xf numFmtId="4" fontId="8" fillId="3" borderId="4" xfId="1" applyNumberFormat="1" applyFont="1" applyFill="1" applyBorder="1" applyAlignment="1">
      <alignment horizontal="right" vertical="center" wrapText="1"/>
    </xf>
    <xf numFmtId="4" fontId="8" fillId="3" borderId="13" xfId="1" applyNumberFormat="1" applyFont="1" applyFill="1" applyBorder="1" applyAlignment="1">
      <alignment horizontal="right" vertical="center" wrapText="1"/>
    </xf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5F5F5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FFFFF"/>
      <rgbColor rgb="00DCDCD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L169"/>
  <sheetViews>
    <sheetView tabSelected="1" workbookViewId="0">
      <pane xSplit="8" ySplit="13" topLeftCell="I102" activePane="bottomRight" state="frozen"/>
      <selection pane="topRight" activeCell="I1" sqref="I1"/>
      <selection pane="bottomLeft" activeCell="A14" sqref="A14"/>
      <selection pane="bottomRight" activeCell="C176" sqref="C176"/>
    </sheetView>
  </sheetViews>
  <sheetFormatPr defaultRowHeight="12.75" x14ac:dyDescent="0.2"/>
  <cols>
    <col min="1" max="1" width="30.85546875" customWidth="1"/>
    <col min="2" max="2" width="27.42578125" customWidth="1"/>
    <col min="3" max="3" width="10.28515625" customWidth="1"/>
    <col min="4" max="13" width="14" customWidth="1"/>
    <col min="14" max="17" width="14.7109375" bestFit="1" customWidth="1"/>
    <col min="18" max="18" width="14" customWidth="1"/>
    <col min="19" max="19" width="14.7109375" bestFit="1" customWidth="1"/>
    <col min="20" max="20" width="13.5703125" bestFit="1" customWidth="1"/>
    <col min="21" max="28" width="14.7109375" bestFit="1" customWidth="1"/>
    <col min="29" max="29" width="15.85546875" bestFit="1" customWidth="1"/>
    <col min="30" max="30" width="17.28515625" customWidth="1"/>
  </cols>
  <sheetData>
    <row r="1" spans="1:168" ht="25.5" customHeight="1" thickBot="1" x14ac:dyDescent="0.25">
      <c r="A1" s="6" t="s">
        <v>194</v>
      </c>
      <c r="B1" s="7">
        <v>2747</v>
      </c>
    </row>
    <row r="2" spans="1:168" ht="13.5" thickBot="1" x14ac:dyDescent="0.25"/>
    <row r="3" spans="1:168" ht="30" customHeight="1" thickBot="1" x14ac:dyDescent="0.25">
      <c r="A3" s="1" t="s">
        <v>0</v>
      </c>
      <c r="B3" s="32" t="s">
        <v>1</v>
      </c>
      <c r="C3" s="3" t="s">
        <v>2</v>
      </c>
      <c r="D3" s="1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  <c r="O3" s="4" t="s">
        <v>14</v>
      </c>
      <c r="P3" s="4" t="s">
        <v>15</v>
      </c>
      <c r="Q3" s="4" t="s">
        <v>16</v>
      </c>
      <c r="R3" s="4" t="s">
        <v>17</v>
      </c>
      <c r="S3" s="4" t="s">
        <v>18</v>
      </c>
      <c r="T3" s="4" t="s">
        <v>19</v>
      </c>
      <c r="U3" s="4" t="s">
        <v>20</v>
      </c>
      <c r="V3" s="4" t="s">
        <v>21</v>
      </c>
      <c r="W3" s="4" t="s">
        <v>22</v>
      </c>
      <c r="X3" s="4" t="s">
        <v>23</v>
      </c>
      <c r="Y3" s="4" t="s">
        <v>24</v>
      </c>
      <c r="Z3" s="4" t="s">
        <v>25</v>
      </c>
      <c r="AA3" s="4" t="s">
        <v>26</v>
      </c>
      <c r="AB3" s="2" t="s">
        <v>27</v>
      </c>
      <c r="AC3" s="32" t="s">
        <v>28</v>
      </c>
      <c r="AD3" s="3" t="s">
        <v>195</v>
      </c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</row>
    <row r="4" spans="1:168" ht="22.5" x14ac:dyDescent="0.2">
      <c r="A4" s="33" t="s">
        <v>29</v>
      </c>
      <c r="B4" s="27" t="s">
        <v>30</v>
      </c>
      <c r="C4" s="8"/>
      <c r="D4" s="28"/>
      <c r="E4" s="29"/>
      <c r="F4" s="29"/>
      <c r="G4" s="29"/>
      <c r="H4" s="29"/>
      <c r="I4" s="29"/>
      <c r="J4" s="29"/>
      <c r="K4" s="29"/>
      <c r="L4" s="29"/>
      <c r="M4" s="29">
        <v>-1761.8</v>
      </c>
      <c r="N4" s="29">
        <v>2322.94</v>
      </c>
      <c r="O4" s="29">
        <v>16718.560000000001</v>
      </c>
      <c r="P4" s="29">
        <v>7622.74</v>
      </c>
      <c r="Q4" s="29">
        <v>-31205.100000000002</v>
      </c>
      <c r="R4" s="29">
        <v>-7071.5599999999995</v>
      </c>
      <c r="S4" s="29">
        <v>-2343.36</v>
      </c>
      <c r="T4" s="29"/>
      <c r="U4" s="29"/>
      <c r="V4" s="29"/>
      <c r="W4" s="29">
        <v>-24339.65</v>
      </c>
      <c r="X4" s="29"/>
      <c r="Y4" s="29"/>
      <c r="Z4" s="29"/>
      <c r="AA4" s="29"/>
      <c r="AB4" s="29"/>
      <c r="AC4" s="30"/>
      <c r="AD4" s="31">
        <f>SUM(D4:AC4)</f>
        <v>-40057.230000000003</v>
      </c>
    </row>
    <row r="5" spans="1:168" ht="22.5" x14ac:dyDescent="0.2">
      <c r="A5" s="34" t="s">
        <v>29</v>
      </c>
      <c r="B5" s="19" t="s">
        <v>31</v>
      </c>
      <c r="C5" s="9"/>
      <c r="D5" s="23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>
        <v>-11.560000000000002</v>
      </c>
      <c r="S5" s="10"/>
      <c r="T5" s="10">
        <v>230</v>
      </c>
      <c r="U5" s="10">
        <v>515.33000000000004</v>
      </c>
      <c r="V5" s="10">
        <v>2021.33</v>
      </c>
      <c r="W5" s="10">
        <v>980.03</v>
      </c>
      <c r="X5" s="10">
        <v>-5157.4399999999996</v>
      </c>
      <c r="Y5" s="10">
        <v>2297.13</v>
      </c>
      <c r="Z5" s="10">
        <v>386.21</v>
      </c>
      <c r="AA5" s="10"/>
      <c r="AB5" s="10"/>
      <c r="AC5" s="24"/>
      <c r="AD5" s="25">
        <f t="shared" ref="AD5:AD66" si="0">SUM(D5:AC5)</f>
        <v>1261.0300000000007</v>
      </c>
    </row>
    <row r="6" spans="1:168" ht="22.5" x14ac:dyDescent="0.2">
      <c r="A6" s="34" t="s">
        <v>29</v>
      </c>
      <c r="B6" s="19" t="s">
        <v>32</v>
      </c>
      <c r="C6" s="9"/>
      <c r="D6" s="23"/>
      <c r="E6" s="10"/>
      <c r="F6" s="10"/>
      <c r="G6" s="10"/>
      <c r="H6" s="10"/>
      <c r="I6" s="10"/>
      <c r="J6" s="10"/>
      <c r="K6" s="10"/>
      <c r="L6" s="10">
        <v>1239.51</v>
      </c>
      <c r="M6" s="10">
        <v>1546.4</v>
      </c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24"/>
      <c r="AD6" s="25">
        <f t="shared" si="0"/>
        <v>2785.91</v>
      </c>
    </row>
    <row r="7" spans="1:168" ht="22.5" x14ac:dyDescent="0.2">
      <c r="A7" s="34" t="s">
        <v>29</v>
      </c>
      <c r="B7" s="19" t="s">
        <v>33</v>
      </c>
      <c r="C7" s="22"/>
      <c r="D7" s="23"/>
      <c r="E7" s="10"/>
      <c r="F7" s="10"/>
      <c r="G7" s="10"/>
      <c r="H7" s="10"/>
      <c r="I7" s="10"/>
      <c r="J7" s="10">
        <v>-637.80000000000007</v>
      </c>
      <c r="K7" s="10">
        <v>119.91</v>
      </c>
      <c r="L7" s="10">
        <v>4805.1299999999992</v>
      </c>
      <c r="M7" s="10">
        <v>2387.7399999999998</v>
      </c>
      <c r="N7" s="10">
        <v>14871.19</v>
      </c>
      <c r="O7" s="10">
        <v>4682.3000000000011</v>
      </c>
      <c r="P7" s="10">
        <v>1944.7099999999998</v>
      </c>
      <c r="Q7" s="10">
        <v>8203.67</v>
      </c>
      <c r="R7" s="10">
        <v>4356.12</v>
      </c>
      <c r="S7" s="10">
        <v>3046.6800000000003</v>
      </c>
      <c r="T7" s="10">
        <v>3533.860000000001</v>
      </c>
      <c r="U7" s="10">
        <v>60845.070000000007</v>
      </c>
      <c r="V7" s="10">
        <v>48610.83</v>
      </c>
      <c r="W7" s="10">
        <v>22414.65</v>
      </c>
      <c r="X7" s="10">
        <v>13647.359999999999</v>
      </c>
      <c r="Y7" s="10">
        <v>86287.880000000034</v>
      </c>
      <c r="Z7" s="10">
        <v>3135.17</v>
      </c>
      <c r="AA7" s="10">
        <v>1806.48</v>
      </c>
      <c r="AB7" s="10">
        <v>4805.25</v>
      </c>
      <c r="AC7" s="24">
        <v>1730.8</v>
      </c>
      <c r="AD7" s="25">
        <f t="shared" si="0"/>
        <v>290597</v>
      </c>
    </row>
    <row r="8" spans="1:168" ht="22.5" x14ac:dyDescent="0.2">
      <c r="A8" s="34" t="s">
        <v>29</v>
      </c>
      <c r="B8" s="19" t="s">
        <v>34</v>
      </c>
      <c r="C8" s="22"/>
      <c r="D8" s="23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>
        <v>5193.8999999999996</v>
      </c>
      <c r="V8" s="10"/>
      <c r="W8" s="10">
        <v>-439.2</v>
      </c>
      <c r="X8" s="10">
        <v>2125.8200000000002</v>
      </c>
      <c r="Y8" s="10">
        <v>3075.4700000000003</v>
      </c>
      <c r="Z8" s="10">
        <v>4792.83</v>
      </c>
      <c r="AA8" s="10">
        <v>609.18000000000006</v>
      </c>
      <c r="AB8" s="10">
        <v>5567.84</v>
      </c>
      <c r="AC8" s="24">
        <v>4492.57</v>
      </c>
      <c r="AD8" s="25">
        <f t="shared" si="0"/>
        <v>25418.410000000003</v>
      </c>
    </row>
    <row r="9" spans="1:168" ht="22.5" x14ac:dyDescent="0.2">
      <c r="A9" s="34" t="s">
        <v>29</v>
      </c>
      <c r="B9" s="19" t="s">
        <v>35</v>
      </c>
      <c r="C9" s="22"/>
      <c r="D9" s="23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>
        <v>1585.75</v>
      </c>
      <c r="Z9" s="10">
        <v>491.46000000000004</v>
      </c>
      <c r="AA9" s="10"/>
      <c r="AB9" s="10"/>
      <c r="AC9" s="24"/>
      <c r="AD9" s="25">
        <f t="shared" si="0"/>
        <v>2077.21</v>
      </c>
    </row>
    <row r="10" spans="1:168" ht="22.5" x14ac:dyDescent="0.2">
      <c r="A10" s="34" t="s">
        <v>29</v>
      </c>
      <c r="B10" s="19" t="s">
        <v>36</v>
      </c>
      <c r="C10" s="22"/>
      <c r="D10" s="23"/>
      <c r="E10" s="10"/>
      <c r="F10" s="10"/>
      <c r="G10" s="10"/>
      <c r="H10" s="10"/>
      <c r="I10" s="10"/>
      <c r="J10" s="10"/>
      <c r="K10" s="10">
        <v>-960</v>
      </c>
      <c r="L10" s="10"/>
      <c r="M10" s="10">
        <v>757.89</v>
      </c>
      <c r="N10" s="10"/>
      <c r="O10" s="10">
        <v>-413.63</v>
      </c>
      <c r="P10" s="10">
        <v>-1389.72</v>
      </c>
      <c r="Q10" s="10"/>
      <c r="R10" s="10"/>
      <c r="S10" s="10"/>
      <c r="T10" s="10">
        <v>143.96</v>
      </c>
      <c r="U10" s="10">
        <v>12.32</v>
      </c>
      <c r="V10" s="10">
        <v>-191.20000000000005</v>
      </c>
      <c r="W10" s="10"/>
      <c r="X10" s="10"/>
      <c r="Y10" s="10">
        <v>-5471.68</v>
      </c>
      <c r="Z10" s="10">
        <v>3193.3599999999997</v>
      </c>
      <c r="AA10" s="10">
        <v>1596.8200000000002</v>
      </c>
      <c r="AB10" s="10">
        <v>-2216.8000000000002</v>
      </c>
      <c r="AC10" s="24">
        <v>5846.16</v>
      </c>
      <c r="AD10" s="25">
        <f t="shared" si="0"/>
        <v>907.47999999999956</v>
      </c>
    </row>
    <row r="11" spans="1:168" ht="22.5" x14ac:dyDescent="0.2">
      <c r="A11" s="34" t="s">
        <v>29</v>
      </c>
      <c r="B11" s="19" t="s">
        <v>37</v>
      </c>
      <c r="C11" s="22"/>
      <c r="D11" s="23"/>
      <c r="E11" s="10"/>
      <c r="F11" s="10"/>
      <c r="G11" s="10"/>
      <c r="H11" s="10"/>
      <c r="I11" s="10"/>
      <c r="J11" s="10"/>
      <c r="K11" s="10"/>
      <c r="L11" s="10"/>
      <c r="M11" s="10">
        <v>-161.62</v>
      </c>
      <c r="N11" s="10">
        <v>-1240.8</v>
      </c>
      <c r="O11" s="10">
        <v>-230.01000000000002</v>
      </c>
      <c r="P11" s="10"/>
      <c r="Q11" s="10"/>
      <c r="R11" s="10">
        <v>1163.9999999999995</v>
      </c>
      <c r="S11" s="10"/>
      <c r="T11" s="10"/>
      <c r="U11" s="10">
        <v>223.3</v>
      </c>
      <c r="V11" s="10"/>
      <c r="W11" s="10">
        <v>41.04</v>
      </c>
      <c r="X11" s="10"/>
      <c r="Y11" s="10">
        <v>99</v>
      </c>
      <c r="Z11" s="10"/>
      <c r="AA11" s="10"/>
      <c r="AB11" s="10"/>
      <c r="AC11" s="24"/>
      <c r="AD11" s="25">
        <f t="shared" si="0"/>
        <v>-105.09000000000052</v>
      </c>
    </row>
    <row r="12" spans="1:168" ht="22.5" x14ac:dyDescent="0.2">
      <c r="A12" s="34" t="s">
        <v>29</v>
      </c>
      <c r="B12" s="19" t="s">
        <v>38</v>
      </c>
      <c r="C12" s="22"/>
      <c r="D12" s="23"/>
      <c r="E12" s="10"/>
      <c r="F12" s="10"/>
      <c r="G12" s="10"/>
      <c r="H12" s="10"/>
      <c r="I12" s="10"/>
      <c r="J12" s="10"/>
      <c r="K12" s="10"/>
      <c r="L12" s="10"/>
      <c r="M12" s="10">
        <v>-78.100000000000009</v>
      </c>
      <c r="N12" s="10"/>
      <c r="O12" s="10"/>
      <c r="P12" s="10">
        <v>5.0600000000000005</v>
      </c>
      <c r="Q12" s="10"/>
      <c r="R12" s="10">
        <v>11301.580000000002</v>
      </c>
      <c r="S12" s="10"/>
      <c r="T12" s="10"/>
      <c r="U12" s="10">
        <v>188.57</v>
      </c>
      <c r="V12" s="10"/>
      <c r="W12" s="10">
        <v>5707.6500000000005</v>
      </c>
      <c r="X12" s="10">
        <v>1090.31</v>
      </c>
      <c r="Y12" s="10"/>
      <c r="Z12" s="10"/>
      <c r="AA12" s="10"/>
      <c r="AB12" s="10">
        <v>182.93</v>
      </c>
      <c r="AC12" s="24">
        <v>175.75</v>
      </c>
      <c r="AD12" s="25">
        <f t="shared" si="0"/>
        <v>18573.750000000004</v>
      </c>
    </row>
    <row r="13" spans="1:168" ht="22.5" x14ac:dyDescent="0.2">
      <c r="A13" s="34" t="s">
        <v>29</v>
      </c>
      <c r="B13" s="19" t="s">
        <v>39</v>
      </c>
      <c r="C13" s="22"/>
      <c r="D13" s="23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>
        <v>4.97</v>
      </c>
      <c r="S13" s="10"/>
      <c r="T13" s="10"/>
      <c r="U13" s="10"/>
      <c r="V13" s="10"/>
      <c r="W13" s="10"/>
      <c r="X13" s="10"/>
      <c r="Y13" s="10"/>
      <c r="Z13" s="10"/>
      <c r="AA13" s="10">
        <v>374.4</v>
      </c>
      <c r="AB13" s="10">
        <v>3452.7</v>
      </c>
      <c r="AC13" s="24">
        <v>331071.10000000009</v>
      </c>
      <c r="AD13" s="25">
        <f t="shared" si="0"/>
        <v>334903.1700000001</v>
      </c>
    </row>
    <row r="14" spans="1:168" ht="22.5" x14ac:dyDescent="0.2">
      <c r="A14" s="34" t="s">
        <v>29</v>
      </c>
      <c r="B14" s="19" t="s">
        <v>40</v>
      </c>
      <c r="C14" s="22"/>
      <c r="D14" s="23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>
        <v>-153</v>
      </c>
      <c r="P14" s="10"/>
      <c r="Q14" s="10">
        <v>-156.49</v>
      </c>
      <c r="R14" s="10">
        <v>3039.46</v>
      </c>
      <c r="S14" s="10"/>
      <c r="T14" s="10"/>
      <c r="U14" s="10">
        <v>9654.9399999999987</v>
      </c>
      <c r="V14" s="10">
        <v>1617.64</v>
      </c>
      <c r="W14" s="10">
        <v>3846.21</v>
      </c>
      <c r="X14" s="10">
        <v>288.89999999999998</v>
      </c>
      <c r="Y14" s="10">
        <v>3030.48</v>
      </c>
      <c r="Z14" s="10">
        <v>15.41</v>
      </c>
      <c r="AA14" s="10">
        <v>151.26</v>
      </c>
      <c r="AB14" s="10"/>
      <c r="AC14" s="24"/>
      <c r="AD14" s="25">
        <f t="shared" si="0"/>
        <v>21334.809999999998</v>
      </c>
    </row>
    <row r="15" spans="1:168" ht="22.5" x14ac:dyDescent="0.2">
      <c r="A15" s="34" t="s">
        <v>29</v>
      </c>
      <c r="B15" s="19" t="s">
        <v>41</v>
      </c>
      <c r="C15" s="22"/>
      <c r="D15" s="23"/>
      <c r="E15" s="10"/>
      <c r="F15" s="10"/>
      <c r="G15" s="10"/>
      <c r="H15" s="10"/>
      <c r="I15" s="10"/>
      <c r="J15" s="10"/>
      <c r="K15" s="10"/>
      <c r="L15" s="10">
        <v>1848.92</v>
      </c>
      <c r="M15" s="10">
        <v>1222.8</v>
      </c>
      <c r="N15" s="10">
        <v>-20.25</v>
      </c>
      <c r="O15" s="10">
        <v>53.81</v>
      </c>
      <c r="P15" s="10">
        <v>7891.7400000000007</v>
      </c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24"/>
      <c r="AD15" s="25">
        <f t="shared" si="0"/>
        <v>10997.02</v>
      </c>
    </row>
    <row r="16" spans="1:168" ht="22.5" x14ac:dyDescent="0.2">
      <c r="A16" s="34" t="s">
        <v>29</v>
      </c>
      <c r="B16" s="19" t="s">
        <v>42</v>
      </c>
      <c r="C16" s="22"/>
      <c r="D16" s="23"/>
      <c r="E16" s="10"/>
      <c r="F16" s="10"/>
      <c r="G16" s="10"/>
      <c r="H16" s="10"/>
      <c r="I16" s="10"/>
      <c r="J16" s="10"/>
      <c r="K16" s="10"/>
      <c r="L16" s="10"/>
      <c r="M16" s="10">
        <v>-154.82</v>
      </c>
      <c r="N16" s="10"/>
      <c r="O16" s="10"/>
      <c r="P16" s="10"/>
      <c r="Q16" s="10">
        <v>42.28</v>
      </c>
      <c r="R16" s="10">
        <v>6278.6100000000006</v>
      </c>
      <c r="S16" s="10">
        <v>130.01999999999998</v>
      </c>
      <c r="T16" s="10">
        <v>4461.12</v>
      </c>
      <c r="U16" s="10">
        <v>3636.7200000000003</v>
      </c>
      <c r="V16" s="10">
        <v>1573.02</v>
      </c>
      <c r="W16" s="10">
        <v>-16687.440000000002</v>
      </c>
      <c r="X16" s="10">
        <v>-21608.32</v>
      </c>
      <c r="Y16" s="10">
        <v>421.05999999999995</v>
      </c>
      <c r="Z16" s="10">
        <v>-5036.3500000000004</v>
      </c>
      <c r="AA16" s="10">
        <v>1135.68</v>
      </c>
      <c r="AB16" s="10">
        <v>771.27</v>
      </c>
      <c r="AC16" s="24">
        <v>-25.379999999999995</v>
      </c>
      <c r="AD16" s="25">
        <f t="shared" si="0"/>
        <v>-25062.53</v>
      </c>
    </row>
    <row r="17" spans="1:168" ht="22.5" x14ac:dyDescent="0.2">
      <c r="A17" s="34" t="s">
        <v>29</v>
      </c>
      <c r="B17" s="19" t="s">
        <v>43</v>
      </c>
      <c r="C17" s="22"/>
      <c r="D17" s="23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>
        <v>326.7</v>
      </c>
      <c r="S17" s="10"/>
      <c r="T17" s="10">
        <v>714.11</v>
      </c>
      <c r="U17" s="10">
        <v>2357.8399999999997</v>
      </c>
      <c r="V17" s="10">
        <v>5029.54</v>
      </c>
      <c r="W17" s="10">
        <v>18777.57</v>
      </c>
      <c r="X17" s="10">
        <v>64191.539999999994</v>
      </c>
      <c r="Y17" s="10">
        <v>111394.22000000002</v>
      </c>
      <c r="Z17" s="10">
        <v>41.4</v>
      </c>
      <c r="AA17" s="10"/>
      <c r="AB17" s="10"/>
      <c r="AC17" s="24"/>
      <c r="AD17" s="25">
        <f t="shared" si="0"/>
        <v>202832.92</v>
      </c>
    </row>
    <row r="18" spans="1:168" ht="22.5" x14ac:dyDescent="0.2">
      <c r="A18" s="34" t="s">
        <v>29</v>
      </c>
      <c r="B18" s="19" t="s">
        <v>44</v>
      </c>
      <c r="C18" s="22"/>
      <c r="D18" s="23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>
        <v>312.14</v>
      </c>
      <c r="R18" s="10">
        <v>158.18</v>
      </c>
      <c r="S18" s="10"/>
      <c r="T18" s="10"/>
      <c r="U18" s="10">
        <v>149.42000000000002</v>
      </c>
      <c r="V18" s="10">
        <v>7609.13</v>
      </c>
      <c r="W18" s="10">
        <v>3712.8700000000003</v>
      </c>
      <c r="X18" s="10">
        <v>22169.64</v>
      </c>
      <c r="Y18" s="10">
        <v>28819.58</v>
      </c>
      <c r="Z18" s="10"/>
      <c r="AA18" s="10"/>
      <c r="AB18" s="10"/>
      <c r="AC18" s="24"/>
      <c r="AD18" s="25">
        <f t="shared" si="0"/>
        <v>62930.960000000006</v>
      </c>
    </row>
    <row r="19" spans="1:168" ht="22.5" x14ac:dyDescent="0.2">
      <c r="A19" s="34" t="s">
        <v>29</v>
      </c>
      <c r="B19" s="19" t="s">
        <v>45</v>
      </c>
      <c r="C19" s="22"/>
      <c r="D19" s="23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>
        <v>110.24000000000001</v>
      </c>
      <c r="Q19" s="10"/>
      <c r="R19" s="10"/>
      <c r="S19" s="10"/>
      <c r="T19" s="10"/>
      <c r="U19" s="10">
        <v>1211.47</v>
      </c>
      <c r="V19" s="10">
        <v>12212.140000000001</v>
      </c>
      <c r="W19" s="10"/>
      <c r="X19" s="10"/>
      <c r="Y19" s="10"/>
      <c r="Z19" s="10"/>
      <c r="AA19" s="10"/>
      <c r="AB19" s="10"/>
      <c r="AC19" s="24"/>
      <c r="AD19" s="25">
        <f t="shared" si="0"/>
        <v>13533.850000000002</v>
      </c>
    </row>
    <row r="20" spans="1:168" ht="33.75" x14ac:dyDescent="0.2">
      <c r="A20" s="34" t="s">
        <v>29</v>
      </c>
      <c r="B20" s="19" t="s">
        <v>46</v>
      </c>
      <c r="C20" s="22"/>
      <c r="D20" s="23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>
        <v>-7569.1600000000017</v>
      </c>
      <c r="V20" s="10">
        <v>37396.11</v>
      </c>
      <c r="W20" s="10">
        <v>8356.0299999999988</v>
      </c>
      <c r="X20" s="10">
        <v>22340.799999999996</v>
      </c>
      <c r="Y20" s="10">
        <v>76105.079999999987</v>
      </c>
      <c r="Z20" s="10">
        <v>21134.37</v>
      </c>
      <c r="AA20" s="10">
        <v>115497.68000000002</v>
      </c>
      <c r="AB20" s="10">
        <v>555266.25999999978</v>
      </c>
      <c r="AC20" s="24">
        <v>1369258.1699999995</v>
      </c>
      <c r="AD20" s="25">
        <f t="shared" si="0"/>
        <v>2197785.3399999994</v>
      </c>
    </row>
    <row r="21" spans="1:168" ht="23.25" thickBot="1" x14ac:dyDescent="0.25">
      <c r="A21" s="34" t="s">
        <v>29</v>
      </c>
      <c r="B21" s="19" t="s">
        <v>47</v>
      </c>
      <c r="C21" s="22"/>
      <c r="D21" s="23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>
        <v>2735.3499999999995</v>
      </c>
      <c r="T21" s="10">
        <v>61459.51</v>
      </c>
      <c r="U21" s="10">
        <v>235671.07000000007</v>
      </c>
      <c r="V21" s="10">
        <v>542715.51</v>
      </c>
      <c r="W21" s="10">
        <v>210123.92</v>
      </c>
      <c r="X21" s="10">
        <v>-359634.89</v>
      </c>
      <c r="Y21" s="10">
        <v>26229.210000000003</v>
      </c>
      <c r="Z21" s="10">
        <v>210.35999999999945</v>
      </c>
      <c r="AA21" s="10">
        <v>60217.33</v>
      </c>
      <c r="AB21" s="10">
        <v>127117.01000000001</v>
      </c>
      <c r="AC21" s="24">
        <v>7802347.6300000008</v>
      </c>
      <c r="AD21" s="25">
        <f t="shared" si="0"/>
        <v>8709192.0100000016</v>
      </c>
    </row>
    <row r="22" spans="1:168" ht="30" customHeight="1" thickBot="1" x14ac:dyDescent="0.25">
      <c r="A22" s="11" t="s">
        <v>29</v>
      </c>
      <c r="B22" s="20" t="s">
        <v>48</v>
      </c>
      <c r="C22" s="3"/>
      <c r="D22" s="12"/>
      <c r="E22" s="13"/>
      <c r="F22" s="13"/>
      <c r="G22" s="13"/>
      <c r="H22" s="13"/>
      <c r="I22" s="13"/>
      <c r="J22" s="13">
        <v>-637.80000000000007</v>
      </c>
      <c r="K22" s="13">
        <v>-840.08999999999992</v>
      </c>
      <c r="L22" s="13">
        <v>7893.5599999999995</v>
      </c>
      <c r="M22" s="13">
        <v>3758.49</v>
      </c>
      <c r="N22" s="13">
        <v>15933.08</v>
      </c>
      <c r="O22" s="13">
        <v>20658.03</v>
      </c>
      <c r="P22" s="13">
        <v>16184.77</v>
      </c>
      <c r="Q22" s="13">
        <v>-22803.5</v>
      </c>
      <c r="R22" s="13">
        <v>19546.499999999996</v>
      </c>
      <c r="S22" s="13">
        <v>3568.6899999999996</v>
      </c>
      <c r="T22" s="13">
        <v>70542.559999999998</v>
      </c>
      <c r="U22" s="13">
        <v>312090.79000000027</v>
      </c>
      <c r="V22" s="13">
        <v>658594.04999999981</v>
      </c>
      <c r="W22" s="13">
        <v>232493.68</v>
      </c>
      <c r="X22" s="13">
        <v>-260546.27999999997</v>
      </c>
      <c r="Y22" s="13">
        <v>333873.17999999993</v>
      </c>
      <c r="Z22" s="13">
        <v>28364.219999999994</v>
      </c>
      <c r="AA22" s="13">
        <v>181388.83000000002</v>
      </c>
      <c r="AB22" s="14">
        <v>694946.46</v>
      </c>
      <c r="AC22" s="15">
        <v>9514896.8000000231</v>
      </c>
      <c r="AD22" s="26">
        <f t="shared" si="0"/>
        <v>11829906.020000022</v>
      </c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</row>
    <row r="23" spans="1:168" ht="22.5" x14ac:dyDescent="0.2">
      <c r="A23" s="34" t="s">
        <v>49</v>
      </c>
      <c r="B23" s="19" t="s">
        <v>50</v>
      </c>
      <c r="C23" s="22"/>
      <c r="D23" s="23"/>
      <c r="E23" s="10"/>
      <c r="F23" s="10"/>
      <c r="G23" s="10"/>
      <c r="H23" s="10"/>
      <c r="I23" s="10"/>
      <c r="J23" s="10">
        <v>2315345.5599999996</v>
      </c>
      <c r="K23" s="10">
        <v>1937205.3500000015</v>
      </c>
      <c r="L23" s="10">
        <v>2245683.3700000104</v>
      </c>
      <c r="M23" s="10">
        <v>6456135.2300000004</v>
      </c>
      <c r="N23" s="10">
        <v>7509019.6899999995</v>
      </c>
      <c r="O23" s="10">
        <v>17647668.389999997</v>
      </c>
      <c r="P23" s="10">
        <v>13115834.890000004</v>
      </c>
      <c r="Q23" s="10">
        <v>1225699.5499999996</v>
      </c>
      <c r="R23" s="10">
        <v>450</v>
      </c>
      <c r="S23" s="10">
        <v>1080.6600000000001</v>
      </c>
      <c r="T23" s="10">
        <v>2873.9400000000005</v>
      </c>
      <c r="U23" s="10">
        <v>63.4</v>
      </c>
      <c r="V23" s="10"/>
      <c r="W23" s="10"/>
      <c r="X23" s="10">
        <v>208</v>
      </c>
      <c r="Y23" s="10"/>
      <c r="Z23" s="10"/>
      <c r="AA23" s="10">
        <v>-208</v>
      </c>
      <c r="AB23" s="10"/>
      <c r="AC23" s="24"/>
      <c r="AD23" s="25">
        <f t="shared" si="0"/>
        <v>52457060.029999994</v>
      </c>
    </row>
    <row r="24" spans="1:168" ht="22.5" x14ac:dyDescent="0.2">
      <c r="A24" s="34" t="s">
        <v>49</v>
      </c>
      <c r="B24" s="19" t="s">
        <v>51</v>
      </c>
      <c r="C24" s="22"/>
      <c r="D24" s="23"/>
      <c r="E24" s="10"/>
      <c r="F24" s="10"/>
      <c r="G24" s="10"/>
      <c r="H24" s="10"/>
      <c r="I24" s="10"/>
      <c r="J24" s="10"/>
      <c r="K24" s="10"/>
      <c r="L24" s="10"/>
      <c r="M24" s="10">
        <v>1500658.1</v>
      </c>
      <c r="N24" s="10">
        <v>2702319.2300000004</v>
      </c>
      <c r="O24" s="10"/>
      <c r="P24" s="10">
        <v>45.800000000000004</v>
      </c>
      <c r="Q24" s="10"/>
      <c r="R24" s="10"/>
      <c r="S24" s="10"/>
      <c r="T24" s="10"/>
      <c r="U24" s="10">
        <v>2290.62</v>
      </c>
      <c r="V24" s="10">
        <v>116.34</v>
      </c>
      <c r="W24" s="10">
        <v>2111.75</v>
      </c>
      <c r="X24" s="10">
        <v>186.42000000000002</v>
      </c>
      <c r="Y24" s="10"/>
      <c r="Z24" s="10"/>
      <c r="AA24" s="10">
        <v>1952</v>
      </c>
      <c r="AB24" s="10">
        <v>13613.43</v>
      </c>
      <c r="AC24" s="24"/>
      <c r="AD24" s="25">
        <f t="shared" si="0"/>
        <v>4223293.6899999995</v>
      </c>
    </row>
    <row r="25" spans="1:168" ht="22.5" x14ac:dyDescent="0.2">
      <c r="A25" s="34" t="s">
        <v>49</v>
      </c>
      <c r="B25" s="19" t="s">
        <v>52</v>
      </c>
      <c r="C25" s="22"/>
      <c r="D25" s="23"/>
      <c r="E25" s="10"/>
      <c r="F25" s="10"/>
      <c r="G25" s="10"/>
      <c r="H25" s="10"/>
      <c r="I25" s="10"/>
      <c r="J25" s="10"/>
      <c r="K25" s="10"/>
      <c r="L25" s="10"/>
      <c r="M25" s="10"/>
      <c r="N25" s="10">
        <v>163922.73000000001</v>
      </c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24"/>
      <c r="AD25" s="25">
        <f t="shared" si="0"/>
        <v>163922.73000000001</v>
      </c>
    </row>
    <row r="26" spans="1:168" ht="33.75" x14ac:dyDescent="0.2">
      <c r="A26" s="34" t="s">
        <v>49</v>
      </c>
      <c r="B26" s="19" t="s">
        <v>53</v>
      </c>
      <c r="C26" s="22"/>
      <c r="D26" s="23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>
        <v>1969.4899999999998</v>
      </c>
      <c r="V26" s="10">
        <v>1909.9099999999999</v>
      </c>
      <c r="W26" s="10">
        <v>110</v>
      </c>
      <c r="X26" s="10">
        <v>8244.0300000000007</v>
      </c>
      <c r="Y26" s="10">
        <v>1025.5</v>
      </c>
      <c r="Z26" s="10">
        <v>-3531.69</v>
      </c>
      <c r="AA26" s="10"/>
      <c r="AB26" s="10">
        <v>452.5</v>
      </c>
      <c r="AC26" s="24">
        <v>18691.84</v>
      </c>
      <c r="AD26" s="25">
        <f t="shared" si="0"/>
        <v>28871.58</v>
      </c>
    </row>
    <row r="27" spans="1:168" ht="23.25" thickBot="1" x14ac:dyDescent="0.25">
      <c r="A27" s="34" t="s">
        <v>49</v>
      </c>
      <c r="B27" s="19" t="s">
        <v>54</v>
      </c>
      <c r="C27" s="22"/>
      <c r="D27" s="23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>
        <v>401.64</v>
      </c>
      <c r="U27" s="10">
        <v>1308.0800000000002</v>
      </c>
      <c r="V27" s="10"/>
      <c r="W27" s="10">
        <v>6</v>
      </c>
      <c r="X27" s="10">
        <v>134.16</v>
      </c>
      <c r="Y27" s="10"/>
      <c r="Z27" s="10"/>
      <c r="AA27" s="10">
        <v>160.61000000000001</v>
      </c>
      <c r="AB27" s="10"/>
      <c r="AC27" s="24"/>
      <c r="AD27" s="25">
        <f t="shared" si="0"/>
        <v>2010.4900000000002</v>
      </c>
    </row>
    <row r="28" spans="1:168" ht="30" customHeight="1" thickBot="1" x14ac:dyDescent="0.25">
      <c r="A28" s="11" t="s">
        <v>49</v>
      </c>
      <c r="B28" s="20" t="s">
        <v>48</v>
      </c>
      <c r="C28" s="3"/>
      <c r="D28" s="12"/>
      <c r="E28" s="13"/>
      <c r="F28" s="13"/>
      <c r="G28" s="13"/>
      <c r="H28" s="13"/>
      <c r="I28" s="13"/>
      <c r="J28" s="13">
        <v>2315345.5599999996</v>
      </c>
      <c r="K28" s="13">
        <v>1937205.3500000015</v>
      </c>
      <c r="L28" s="13">
        <v>2245683.3700000104</v>
      </c>
      <c r="M28" s="13">
        <v>7956793.3300000001</v>
      </c>
      <c r="N28" s="13">
        <v>10375261.65</v>
      </c>
      <c r="O28" s="13">
        <v>17647668.389999997</v>
      </c>
      <c r="P28" s="13">
        <v>13115880.690000005</v>
      </c>
      <c r="Q28" s="13">
        <v>1225699.5499999996</v>
      </c>
      <c r="R28" s="13">
        <v>450</v>
      </c>
      <c r="S28" s="13">
        <v>1080.6600000000001</v>
      </c>
      <c r="T28" s="13">
        <v>3275.58</v>
      </c>
      <c r="U28" s="13">
        <v>5631.59</v>
      </c>
      <c r="V28" s="13">
        <v>2026.25</v>
      </c>
      <c r="W28" s="13">
        <v>2227.75</v>
      </c>
      <c r="X28" s="13">
        <v>8772.61</v>
      </c>
      <c r="Y28" s="13">
        <v>1025.5</v>
      </c>
      <c r="Z28" s="13">
        <v>-3531.69</v>
      </c>
      <c r="AA28" s="13">
        <v>1904.6100000000001</v>
      </c>
      <c r="AB28" s="14">
        <v>14065.93</v>
      </c>
      <c r="AC28" s="15">
        <v>18691.84</v>
      </c>
      <c r="AD28" s="26">
        <f t="shared" si="0"/>
        <v>56875158.520000011</v>
      </c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</row>
    <row r="29" spans="1:168" ht="22.5" x14ac:dyDescent="0.2">
      <c r="A29" s="34" t="s">
        <v>55</v>
      </c>
      <c r="B29" s="19" t="s">
        <v>56</v>
      </c>
      <c r="C29" s="22"/>
      <c r="D29" s="23"/>
      <c r="E29" s="10"/>
      <c r="F29" s="10"/>
      <c r="G29" s="10"/>
      <c r="H29" s="10"/>
      <c r="I29" s="10"/>
      <c r="J29" s="10"/>
      <c r="K29" s="10"/>
      <c r="L29" s="10"/>
      <c r="M29" s="10">
        <v>8.6300000000000008</v>
      </c>
      <c r="N29" s="10">
        <v>6636.09</v>
      </c>
      <c r="O29" s="10">
        <v>-17.93</v>
      </c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24"/>
      <c r="AD29" s="25">
        <f t="shared" si="0"/>
        <v>6626.79</v>
      </c>
    </row>
    <row r="30" spans="1:168" x14ac:dyDescent="0.2">
      <c r="A30" s="34" t="s">
        <v>55</v>
      </c>
      <c r="B30" s="19" t="s">
        <v>57</v>
      </c>
      <c r="C30" s="22"/>
      <c r="D30" s="23"/>
      <c r="E30" s="10"/>
      <c r="F30" s="10"/>
      <c r="G30" s="10"/>
      <c r="H30" s="10"/>
      <c r="I30" s="10"/>
      <c r="J30" s="10">
        <v>-33.49</v>
      </c>
      <c r="K30" s="10">
        <v>929.63</v>
      </c>
      <c r="L30" s="10">
        <v>22376.639999999999</v>
      </c>
      <c r="M30" s="10">
        <v>10150.469999999999</v>
      </c>
      <c r="N30" s="10">
        <v>30979.370000000003</v>
      </c>
      <c r="O30" s="10">
        <v>97750.38</v>
      </c>
      <c r="P30" s="10">
        <v>39633.879999999997</v>
      </c>
      <c r="Q30" s="10">
        <v>150405.85</v>
      </c>
      <c r="R30" s="10">
        <v>53564.520000000004</v>
      </c>
      <c r="S30" s="10">
        <v>32946.57</v>
      </c>
      <c r="T30" s="10">
        <v>163664.51000000004</v>
      </c>
      <c r="U30" s="10">
        <v>789081.15000000014</v>
      </c>
      <c r="V30" s="10">
        <v>2512207.9899999998</v>
      </c>
      <c r="W30" s="10">
        <v>3398091.8300000005</v>
      </c>
      <c r="X30" s="10">
        <v>3559977.6700000009</v>
      </c>
      <c r="Y30" s="10">
        <v>3306392.63</v>
      </c>
      <c r="Z30" s="10">
        <v>489800.57999999996</v>
      </c>
      <c r="AA30" s="10">
        <v>559094.72000000009</v>
      </c>
      <c r="AB30" s="10">
        <v>-285507.48000000016</v>
      </c>
      <c r="AC30" s="24">
        <v>7136882.4800000004</v>
      </c>
      <c r="AD30" s="25">
        <f t="shared" si="0"/>
        <v>22068389.900000002</v>
      </c>
    </row>
    <row r="31" spans="1:168" ht="22.5" x14ac:dyDescent="0.2">
      <c r="A31" s="34" t="s">
        <v>55</v>
      </c>
      <c r="B31" s="19" t="s">
        <v>58</v>
      </c>
      <c r="C31" s="22"/>
      <c r="D31" s="23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>
        <v>54.9</v>
      </c>
      <c r="V31" s="10"/>
      <c r="W31" s="10"/>
      <c r="X31" s="10">
        <v>97.56</v>
      </c>
      <c r="Y31" s="10"/>
      <c r="Z31" s="10"/>
      <c r="AA31" s="10"/>
      <c r="AB31" s="10"/>
      <c r="AC31" s="24"/>
      <c r="AD31" s="25">
        <f t="shared" si="0"/>
        <v>152.46</v>
      </c>
    </row>
    <row r="32" spans="1:168" ht="23.25" thickBot="1" x14ac:dyDescent="0.25">
      <c r="A32" s="34" t="s">
        <v>55</v>
      </c>
      <c r="B32" s="19" t="s">
        <v>59</v>
      </c>
      <c r="C32" s="22"/>
      <c r="D32" s="23"/>
      <c r="E32" s="10"/>
      <c r="F32" s="10"/>
      <c r="G32" s="10"/>
      <c r="H32" s="10"/>
      <c r="I32" s="10"/>
      <c r="J32" s="10"/>
      <c r="K32" s="10"/>
      <c r="L32" s="10"/>
      <c r="M32" s="10">
        <v>902.28</v>
      </c>
      <c r="N32" s="10">
        <v>1647.9900000000002</v>
      </c>
      <c r="O32" s="10">
        <v>11548.619999999999</v>
      </c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24"/>
      <c r="AD32" s="25">
        <f t="shared" si="0"/>
        <v>14098.89</v>
      </c>
    </row>
    <row r="33" spans="1:168" ht="30" customHeight="1" thickBot="1" x14ac:dyDescent="0.25">
      <c r="A33" s="11" t="s">
        <v>55</v>
      </c>
      <c r="B33" s="20" t="s">
        <v>48</v>
      </c>
      <c r="C33" s="3"/>
      <c r="D33" s="12"/>
      <c r="E33" s="13"/>
      <c r="F33" s="13"/>
      <c r="G33" s="13"/>
      <c r="H33" s="13"/>
      <c r="I33" s="13"/>
      <c r="J33" s="13">
        <v>-33.49</v>
      </c>
      <c r="K33" s="13">
        <v>929.63</v>
      </c>
      <c r="L33" s="13">
        <v>22376.639999999999</v>
      </c>
      <c r="M33" s="13">
        <v>11061.38</v>
      </c>
      <c r="N33" s="13">
        <v>39263.449999999997</v>
      </c>
      <c r="O33" s="13">
        <v>109281.07</v>
      </c>
      <c r="P33" s="13">
        <v>39633.879999999997</v>
      </c>
      <c r="Q33" s="13">
        <v>150405.85</v>
      </c>
      <c r="R33" s="13">
        <v>53564.520000000004</v>
      </c>
      <c r="S33" s="13">
        <v>32946.57</v>
      </c>
      <c r="T33" s="13">
        <v>163664.51000000004</v>
      </c>
      <c r="U33" s="13">
        <v>789136.05</v>
      </c>
      <c r="V33" s="13">
        <v>2512207.9899999998</v>
      </c>
      <c r="W33" s="13">
        <v>3398091.8300000005</v>
      </c>
      <c r="X33" s="13">
        <v>3560075.2300000009</v>
      </c>
      <c r="Y33" s="13">
        <v>3306392.63</v>
      </c>
      <c r="Z33" s="13">
        <v>489800.57999999996</v>
      </c>
      <c r="AA33" s="13">
        <v>559094.72000000009</v>
      </c>
      <c r="AB33" s="14">
        <v>-285507.48000000016</v>
      </c>
      <c r="AC33" s="15">
        <v>7136882.4800000004</v>
      </c>
      <c r="AD33" s="26">
        <f t="shared" si="0"/>
        <v>22089268.040000003</v>
      </c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</row>
    <row r="34" spans="1:168" ht="23.25" thickBot="1" x14ac:dyDescent="0.25">
      <c r="A34" s="34" t="s">
        <v>60</v>
      </c>
      <c r="B34" s="19" t="s">
        <v>61</v>
      </c>
      <c r="C34" s="22"/>
      <c r="D34" s="23"/>
      <c r="E34" s="10"/>
      <c r="F34" s="10"/>
      <c r="G34" s="10"/>
      <c r="H34" s="10"/>
      <c r="I34" s="10"/>
      <c r="J34" s="10"/>
      <c r="K34" s="10"/>
      <c r="L34" s="10">
        <v>84.75</v>
      </c>
      <c r="M34" s="10"/>
      <c r="N34" s="10">
        <v>19684.8</v>
      </c>
      <c r="O34" s="10">
        <v>5536.4500000000007</v>
      </c>
      <c r="P34" s="10">
        <v>475359.61</v>
      </c>
      <c r="Q34" s="10">
        <v>472482.55999999994</v>
      </c>
      <c r="R34" s="10">
        <v>773915.57000000007</v>
      </c>
      <c r="S34" s="10">
        <v>406213.09000000008</v>
      </c>
      <c r="T34" s="10">
        <v>678268.83000000007</v>
      </c>
      <c r="U34" s="10">
        <v>991023.4599999995</v>
      </c>
      <c r="V34" s="10">
        <v>3819487.3000000017</v>
      </c>
      <c r="W34" s="10">
        <v>1622465.6099999996</v>
      </c>
      <c r="X34" s="10">
        <v>7933115.0899999999</v>
      </c>
      <c r="Y34" s="10">
        <v>482495.94999999978</v>
      </c>
      <c r="Z34" s="10">
        <v>1048581.97</v>
      </c>
      <c r="AA34" s="10">
        <v>763714.74</v>
      </c>
      <c r="AB34" s="10">
        <v>1144551.3799999997</v>
      </c>
      <c r="AC34" s="24">
        <v>3707460.2399999998</v>
      </c>
      <c r="AD34" s="25">
        <f t="shared" si="0"/>
        <v>24344441.399999995</v>
      </c>
    </row>
    <row r="35" spans="1:168" ht="30" customHeight="1" thickBot="1" x14ac:dyDescent="0.25">
      <c r="A35" s="11" t="s">
        <v>60</v>
      </c>
      <c r="B35" s="20" t="s">
        <v>48</v>
      </c>
      <c r="C35" s="3"/>
      <c r="D35" s="12"/>
      <c r="E35" s="13"/>
      <c r="F35" s="13"/>
      <c r="G35" s="13"/>
      <c r="H35" s="13"/>
      <c r="I35" s="13"/>
      <c r="J35" s="13"/>
      <c r="K35" s="13"/>
      <c r="L35" s="13">
        <v>84.75</v>
      </c>
      <c r="M35" s="13"/>
      <c r="N35" s="13">
        <v>19684.8</v>
      </c>
      <c r="O35" s="13">
        <v>5536.4500000000007</v>
      </c>
      <c r="P35" s="13">
        <v>475359.61</v>
      </c>
      <c r="Q35" s="13">
        <v>472482.55999999994</v>
      </c>
      <c r="R35" s="13">
        <v>773915.57000000007</v>
      </c>
      <c r="S35" s="13">
        <v>406213.09000000008</v>
      </c>
      <c r="T35" s="13">
        <v>678268.83000000007</v>
      </c>
      <c r="U35" s="13">
        <v>991023.4599999995</v>
      </c>
      <c r="V35" s="13">
        <v>3819487.3000000017</v>
      </c>
      <c r="W35" s="13">
        <v>1622465.6099999996</v>
      </c>
      <c r="X35" s="13">
        <v>7933115.0899999999</v>
      </c>
      <c r="Y35" s="13">
        <v>482495.94999999978</v>
      </c>
      <c r="Z35" s="13">
        <v>1048581.97</v>
      </c>
      <c r="AA35" s="13">
        <v>763714.74</v>
      </c>
      <c r="AB35" s="14">
        <v>1144551.3799999997</v>
      </c>
      <c r="AC35" s="15">
        <v>3707460.2399999998</v>
      </c>
      <c r="AD35" s="26">
        <f t="shared" si="0"/>
        <v>24344441.399999995</v>
      </c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</row>
    <row r="36" spans="1:168" ht="33.75" x14ac:dyDescent="0.2">
      <c r="A36" s="34" t="s">
        <v>62</v>
      </c>
      <c r="B36" s="19" t="s">
        <v>63</v>
      </c>
      <c r="C36" s="22"/>
      <c r="D36" s="23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>
        <v>2421.6999999999998</v>
      </c>
      <c r="V36" s="10"/>
      <c r="W36" s="10">
        <v>7636.6</v>
      </c>
      <c r="X36" s="10"/>
      <c r="Y36" s="10"/>
      <c r="Z36" s="10"/>
      <c r="AA36" s="10"/>
      <c r="AB36" s="10">
        <v>6588</v>
      </c>
      <c r="AC36" s="24">
        <v>450833.31999999995</v>
      </c>
      <c r="AD36" s="25">
        <f t="shared" si="0"/>
        <v>467479.61999999994</v>
      </c>
    </row>
    <row r="37" spans="1:168" ht="22.5" x14ac:dyDescent="0.2">
      <c r="A37" s="34" t="s">
        <v>62</v>
      </c>
      <c r="B37" s="19" t="s">
        <v>64</v>
      </c>
      <c r="C37" s="22"/>
      <c r="D37" s="23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>
        <v>115.2</v>
      </c>
      <c r="Q37" s="10">
        <v>360</v>
      </c>
      <c r="R37" s="10">
        <v>218.79</v>
      </c>
      <c r="S37" s="10">
        <v>1477.9</v>
      </c>
      <c r="T37" s="10">
        <v>5049.49</v>
      </c>
      <c r="U37" s="10">
        <v>141.59999999999991</v>
      </c>
      <c r="V37" s="10">
        <v>-5078.6000000000004</v>
      </c>
      <c r="W37" s="10">
        <v>514.1</v>
      </c>
      <c r="X37" s="10">
        <v>6520.9</v>
      </c>
      <c r="Y37" s="10">
        <v>6489.12</v>
      </c>
      <c r="Z37" s="10">
        <v>-2196</v>
      </c>
      <c r="AA37" s="10">
        <v>488</v>
      </c>
      <c r="AB37" s="10">
        <v>166004.04999999999</v>
      </c>
      <c r="AC37" s="24">
        <v>541960.65</v>
      </c>
      <c r="AD37" s="25">
        <f t="shared" si="0"/>
        <v>722065.2</v>
      </c>
    </row>
    <row r="38" spans="1:168" ht="22.5" x14ac:dyDescent="0.2">
      <c r="A38" s="34" t="s">
        <v>62</v>
      </c>
      <c r="B38" s="19" t="s">
        <v>65</v>
      </c>
      <c r="C38" s="22"/>
      <c r="D38" s="23"/>
      <c r="E38" s="10"/>
      <c r="F38" s="10"/>
      <c r="G38" s="10"/>
      <c r="H38" s="10"/>
      <c r="I38" s="10"/>
      <c r="J38" s="10"/>
      <c r="K38" s="10"/>
      <c r="L38" s="10"/>
      <c r="M38" s="10">
        <v>16533.259999999998</v>
      </c>
      <c r="N38" s="10">
        <v>553346.71</v>
      </c>
      <c r="O38" s="10">
        <v>196376.87000000002</v>
      </c>
      <c r="P38" s="10"/>
      <c r="Q38" s="10">
        <v>21466.11</v>
      </c>
      <c r="R38" s="10">
        <v>112659.10000000002</v>
      </c>
      <c r="S38" s="10">
        <v>124444.34</v>
      </c>
      <c r="T38" s="10">
        <v>-18385.609999999997</v>
      </c>
      <c r="U38" s="10">
        <v>9706.5600000000049</v>
      </c>
      <c r="V38" s="10">
        <v>-5519.16</v>
      </c>
      <c r="W38" s="10">
        <v>125300.06000000001</v>
      </c>
      <c r="X38" s="10">
        <v>-119906.98000000001</v>
      </c>
      <c r="Y38" s="10">
        <v>39292.239999999998</v>
      </c>
      <c r="Z38" s="10">
        <v>-64290.19</v>
      </c>
      <c r="AA38" s="10">
        <v>23985.83</v>
      </c>
      <c r="AB38" s="10">
        <v>209888.25999999995</v>
      </c>
      <c r="AC38" s="24">
        <v>6267338.3300000001</v>
      </c>
      <c r="AD38" s="25">
        <f t="shared" si="0"/>
        <v>7492235.7300000004</v>
      </c>
    </row>
    <row r="39" spans="1:168" ht="22.5" x14ac:dyDescent="0.2">
      <c r="A39" s="34" t="s">
        <v>62</v>
      </c>
      <c r="B39" s="19" t="s">
        <v>66</v>
      </c>
      <c r="C39" s="22"/>
      <c r="D39" s="23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>
        <v>120</v>
      </c>
      <c r="R39" s="10">
        <v>30313.160000000003</v>
      </c>
      <c r="S39" s="10">
        <v>4596.8899999999994</v>
      </c>
      <c r="T39" s="10">
        <v>-1100.1300000000001</v>
      </c>
      <c r="U39" s="10">
        <v>41798.490000000005</v>
      </c>
      <c r="V39" s="10">
        <v>1708</v>
      </c>
      <c r="W39" s="10">
        <v>124.3</v>
      </c>
      <c r="X39" s="10">
        <v>37581.370000000003</v>
      </c>
      <c r="Y39" s="10">
        <v>9436.9</v>
      </c>
      <c r="Z39" s="10">
        <v>-19488.980000000003</v>
      </c>
      <c r="AA39" s="10">
        <v>12916.6</v>
      </c>
      <c r="AB39" s="10">
        <v>49164.100000000006</v>
      </c>
      <c r="AC39" s="24">
        <v>238746.74</v>
      </c>
      <c r="AD39" s="25">
        <f t="shared" si="0"/>
        <v>405917.44</v>
      </c>
    </row>
    <row r="40" spans="1:168" ht="22.5" x14ac:dyDescent="0.2">
      <c r="A40" s="34" t="s">
        <v>62</v>
      </c>
      <c r="B40" s="19" t="s">
        <v>67</v>
      </c>
      <c r="C40" s="22"/>
      <c r="D40" s="23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>
        <v>37.32</v>
      </c>
      <c r="R40" s="10">
        <v>38.81</v>
      </c>
      <c r="S40" s="10">
        <v>68097.89</v>
      </c>
      <c r="T40" s="10">
        <v>27991.980000000003</v>
      </c>
      <c r="U40" s="10">
        <v>18579.510000000002</v>
      </c>
      <c r="V40" s="10"/>
      <c r="W40" s="10">
        <v>61162.16</v>
      </c>
      <c r="X40" s="10">
        <v>1498.9400000000005</v>
      </c>
      <c r="Y40" s="10">
        <v>117184.03999999998</v>
      </c>
      <c r="Z40" s="10">
        <v>122964.67</v>
      </c>
      <c r="AA40" s="10">
        <v>300832.53999999992</v>
      </c>
      <c r="AB40" s="10">
        <v>29496.160000000003</v>
      </c>
      <c r="AC40" s="24">
        <v>432593.64</v>
      </c>
      <c r="AD40" s="25">
        <f t="shared" si="0"/>
        <v>1180477.6599999999</v>
      </c>
    </row>
    <row r="41" spans="1:168" ht="22.5" x14ac:dyDescent="0.2">
      <c r="A41" s="34" t="s">
        <v>62</v>
      </c>
      <c r="B41" s="19" t="s">
        <v>68</v>
      </c>
      <c r="C41" s="22"/>
      <c r="D41" s="23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>
        <v>909.8</v>
      </c>
      <c r="S41" s="10">
        <v>2383.2200000000003</v>
      </c>
      <c r="T41" s="10">
        <v>404.40000000000003</v>
      </c>
      <c r="U41" s="10">
        <v>533.97</v>
      </c>
      <c r="V41" s="10">
        <v>3925.67</v>
      </c>
      <c r="W41" s="10">
        <v>254.98000000000002</v>
      </c>
      <c r="X41" s="10">
        <v>2614</v>
      </c>
      <c r="Y41" s="10">
        <v>957.48</v>
      </c>
      <c r="Z41" s="10">
        <v>859.89</v>
      </c>
      <c r="AA41" s="10">
        <v>13.379999999999999</v>
      </c>
      <c r="AB41" s="10">
        <v>1035.7199999999998</v>
      </c>
      <c r="AC41" s="24">
        <v>41619.4</v>
      </c>
      <c r="AD41" s="25">
        <f t="shared" si="0"/>
        <v>55511.91</v>
      </c>
    </row>
    <row r="42" spans="1:168" ht="22.5" x14ac:dyDescent="0.2">
      <c r="A42" s="34" t="s">
        <v>62</v>
      </c>
      <c r="B42" s="19" t="s">
        <v>69</v>
      </c>
      <c r="C42" s="22"/>
      <c r="D42" s="23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>
        <v>951.06</v>
      </c>
      <c r="S42" s="10">
        <v>3773.18</v>
      </c>
      <c r="T42" s="10">
        <v>179.95000000000016</v>
      </c>
      <c r="U42" s="10">
        <v>18487.48</v>
      </c>
      <c r="V42" s="10">
        <v>29806.17</v>
      </c>
      <c r="W42" s="10">
        <v>24697.73</v>
      </c>
      <c r="X42" s="10">
        <v>12203.400000000001</v>
      </c>
      <c r="Y42" s="10">
        <v>321.15999999999997</v>
      </c>
      <c r="Z42" s="10">
        <v>18852.79</v>
      </c>
      <c r="AA42" s="10">
        <v>30722.04</v>
      </c>
      <c r="AB42" s="10">
        <v>53001.33</v>
      </c>
      <c r="AC42" s="24">
        <v>192989.75</v>
      </c>
      <c r="AD42" s="25">
        <f t="shared" si="0"/>
        <v>385986.04000000004</v>
      </c>
    </row>
    <row r="43" spans="1:168" ht="33.75" x14ac:dyDescent="0.2">
      <c r="A43" s="34" t="s">
        <v>62</v>
      </c>
      <c r="B43" s="19" t="s">
        <v>70</v>
      </c>
      <c r="C43" s="22"/>
      <c r="D43" s="23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>
        <v>-2376</v>
      </c>
      <c r="S43" s="10">
        <v>16268.269999999999</v>
      </c>
      <c r="T43" s="10">
        <v>25375.77</v>
      </c>
      <c r="U43" s="10">
        <v>26686.1</v>
      </c>
      <c r="V43" s="10">
        <v>71418.799999999988</v>
      </c>
      <c r="W43" s="10">
        <v>9649.48</v>
      </c>
      <c r="X43" s="10">
        <v>24701.83</v>
      </c>
      <c r="Y43" s="10">
        <v>1220</v>
      </c>
      <c r="Z43" s="10">
        <v>61915</v>
      </c>
      <c r="AA43" s="10">
        <v>488</v>
      </c>
      <c r="AB43" s="10">
        <v>116584.07999999999</v>
      </c>
      <c r="AC43" s="24">
        <v>744363.94</v>
      </c>
      <c r="AD43" s="25">
        <f t="shared" si="0"/>
        <v>1096295.27</v>
      </c>
    </row>
    <row r="44" spans="1:168" ht="22.5" x14ac:dyDescent="0.2">
      <c r="A44" s="34" t="s">
        <v>62</v>
      </c>
      <c r="B44" s="19" t="s">
        <v>71</v>
      </c>
      <c r="C44" s="22"/>
      <c r="D44" s="23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>
        <v>4735.9400000000005</v>
      </c>
      <c r="S44" s="10">
        <v>6083.88</v>
      </c>
      <c r="T44" s="10">
        <v>12051.79</v>
      </c>
      <c r="U44" s="10">
        <v>30402.400000000001</v>
      </c>
      <c r="V44" s="10">
        <v>-1036.1200000000008</v>
      </c>
      <c r="W44" s="10">
        <v>5124</v>
      </c>
      <c r="X44" s="10">
        <v>30663.809999999998</v>
      </c>
      <c r="Y44" s="10">
        <v>15713.6</v>
      </c>
      <c r="Z44" s="10">
        <v>29076.2</v>
      </c>
      <c r="AA44" s="10">
        <v>10463.68</v>
      </c>
      <c r="AB44" s="10"/>
      <c r="AC44" s="24">
        <v>130160.04000000001</v>
      </c>
      <c r="AD44" s="25">
        <f t="shared" si="0"/>
        <v>273439.21999999997</v>
      </c>
    </row>
    <row r="45" spans="1:168" ht="22.5" x14ac:dyDescent="0.2">
      <c r="A45" s="34" t="s">
        <v>62</v>
      </c>
      <c r="B45" s="19" t="s">
        <v>72</v>
      </c>
      <c r="C45" s="22"/>
      <c r="D45" s="23"/>
      <c r="E45" s="10"/>
      <c r="F45" s="10"/>
      <c r="G45" s="10"/>
      <c r="H45" s="10"/>
      <c r="I45" s="10"/>
      <c r="J45" s="10"/>
      <c r="K45" s="10"/>
      <c r="L45" s="10"/>
      <c r="M45" s="10">
        <v>38013.450000000004</v>
      </c>
      <c r="N45" s="10">
        <v>251.15</v>
      </c>
      <c r="O45" s="10">
        <v>10215.77</v>
      </c>
      <c r="P45" s="10">
        <v>5629.54</v>
      </c>
      <c r="Q45" s="10">
        <v>68184.789999999994</v>
      </c>
      <c r="R45" s="10">
        <v>1060.9000000000001</v>
      </c>
      <c r="S45" s="10">
        <v>-158811.99000000002</v>
      </c>
      <c r="T45" s="10"/>
      <c r="U45" s="10">
        <v>463.52000000000004</v>
      </c>
      <c r="V45" s="10"/>
      <c r="W45" s="10">
        <v>-157547.24</v>
      </c>
      <c r="X45" s="10">
        <v>12807.710000000001</v>
      </c>
      <c r="Y45" s="10">
        <v>-35096.18</v>
      </c>
      <c r="Z45" s="10">
        <v>-5629.9999999999991</v>
      </c>
      <c r="AA45" s="10">
        <v>-97028.310000000012</v>
      </c>
      <c r="AB45" s="10"/>
      <c r="AC45" s="24">
        <v>2394791.1199999996</v>
      </c>
      <c r="AD45" s="25">
        <f t="shared" si="0"/>
        <v>2077304.2299999995</v>
      </c>
    </row>
    <row r="46" spans="1:168" ht="22.5" x14ac:dyDescent="0.2">
      <c r="A46" s="34" t="s">
        <v>62</v>
      </c>
      <c r="B46" s="19" t="s">
        <v>73</v>
      </c>
      <c r="C46" s="22"/>
      <c r="D46" s="23"/>
      <c r="E46" s="10"/>
      <c r="F46" s="10"/>
      <c r="G46" s="10"/>
      <c r="H46" s="10"/>
      <c r="I46" s="10"/>
      <c r="J46" s="10"/>
      <c r="K46" s="10"/>
      <c r="L46" s="10"/>
      <c r="M46" s="10"/>
      <c r="N46" s="10">
        <v>222</v>
      </c>
      <c r="O46" s="10"/>
      <c r="P46" s="10"/>
      <c r="Q46" s="10"/>
      <c r="R46" s="10">
        <v>3938.3500000000004</v>
      </c>
      <c r="S46" s="10">
        <v>169.4</v>
      </c>
      <c r="T46" s="10"/>
      <c r="U46" s="10"/>
      <c r="V46" s="10">
        <v>1586</v>
      </c>
      <c r="W46" s="10">
        <v>991.74</v>
      </c>
      <c r="X46" s="10">
        <v>18861.39</v>
      </c>
      <c r="Y46" s="10">
        <v>11855.96</v>
      </c>
      <c r="Z46" s="10">
        <v>-244</v>
      </c>
      <c r="AA46" s="10"/>
      <c r="AB46" s="10">
        <v>7757.18</v>
      </c>
      <c r="AC46" s="24">
        <v>196435.41000000003</v>
      </c>
      <c r="AD46" s="25">
        <f t="shared" si="0"/>
        <v>241573.43000000002</v>
      </c>
    </row>
    <row r="47" spans="1:168" ht="22.5" x14ac:dyDescent="0.2">
      <c r="A47" s="34" t="s">
        <v>62</v>
      </c>
      <c r="B47" s="19" t="s">
        <v>74</v>
      </c>
      <c r="C47" s="22"/>
      <c r="D47" s="23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>
        <v>435.69999999999993</v>
      </c>
      <c r="S47" s="10">
        <v>375.09999999999991</v>
      </c>
      <c r="T47" s="10">
        <v>2716.44</v>
      </c>
      <c r="U47" s="10">
        <v>17446.61</v>
      </c>
      <c r="V47" s="10">
        <v>18629.47</v>
      </c>
      <c r="W47" s="10">
        <v>28511.83</v>
      </c>
      <c r="X47" s="10">
        <v>6161</v>
      </c>
      <c r="Y47" s="10">
        <v>-89.269999999999982</v>
      </c>
      <c r="Z47" s="10">
        <v>-10521.470000000001</v>
      </c>
      <c r="AA47" s="10"/>
      <c r="AB47" s="10">
        <v>31720</v>
      </c>
      <c r="AC47" s="24">
        <v>482581.6</v>
      </c>
      <c r="AD47" s="25">
        <f t="shared" si="0"/>
        <v>577967.01</v>
      </c>
    </row>
    <row r="48" spans="1:168" ht="22.5" x14ac:dyDescent="0.2">
      <c r="A48" s="34" t="s">
        <v>62</v>
      </c>
      <c r="B48" s="19" t="s">
        <v>75</v>
      </c>
      <c r="C48" s="22"/>
      <c r="D48" s="23"/>
      <c r="E48" s="10"/>
      <c r="F48" s="10"/>
      <c r="G48" s="10"/>
      <c r="H48" s="10"/>
      <c r="I48" s="10"/>
      <c r="J48" s="10"/>
      <c r="K48" s="10"/>
      <c r="L48" s="10"/>
      <c r="M48" s="10"/>
      <c r="N48" s="10">
        <v>1578</v>
      </c>
      <c r="O48" s="10"/>
      <c r="P48" s="10"/>
      <c r="Q48" s="10">
        <v>2544.8000000000002</v>
      </c>
      <c r="R48" s="10">
        <v>1427.8</v>
      </c>
      <c r="S48" s="10">
        <v>169.4</v>
      </c>
      <c r="T48" s="10">
        <v>2610.8000000000002</v>
      </c>
      <c r="U48" s="10"/>
      <c r="V48" s="10">
        <v>485.20000000000005</v>
      </c>
      <c r="W48" s="10">
        <v>96.06</v>
      </c>
      <c r="X48" s="10">
        <v>5487.02</v>
      </c>
      <c r="Y48" s="10">
        <v>3563.66</v>
      </c>
      <c r="Z48" s="10">
        <v>3233</v>
      </c>
      <c r="AA48" s="10">
        <v>10885.11</v>
      </c>
      <c r="AB48" s="10">
        <v>125901.29000000001</v>
      </c>
      <c r="AC48" s="24">
        <v>142241.44</v>
      </c>
      <c r="AD48" s="25">
        <f t="shared" si="0"/>
        <v>300223.58</v>
      </c>
    </row>
    <row r="49" spans="1:168" ht="13.5" thickBot="1" x14ac:dyDescent="0.25">
      <c r="A49" s="34" t="s">
        <v>62</v>
      </c>
      <c r="B49" s="19" t="s">
        <v>76</v>
      </c>
      <c r="C49" s="22"/>
      <c r="D49" s="23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24">
        <v>24908.29</v>
      </c>
      <c r="AD49" s="25">
        <f t="shared" si="0"/>
        <v>24908.29</v>
      </c>
    </row>
    <row r="50" spans="1:168" ht="30" customHeight="1" thickBot="1" x14ac:dyDescent="0.25">
      <c r="A50" s="11" t="s">
        <v>62</v>
      </c>
      <c r="B50" s="20" t="s">
        <v>48</v>
      </c>
      <c r="C50" s="3"/>
      <c r="D50" s="12"/>
      <c r="E50" s="13"/>
      <c r="F50" s="13"/>
      <c r="G50" s="13"/>
      <c r="H50" s="13"/>
      <c r="I50" s="13"/>
      <c r="J50" s="13"/>
      <c r="K50" s="13"/>
      <c r="L50" s="13"/>
      <c r="M50" s="13">
        <v>54546.71</v>
      </c>
      <c r="N50" s="13">
        <v>555397.86</v>
      </c>
      <c r="O50" s="13">
        <v>206592.64000000001</v>
      </c>
      <c r="P50" s="13">
        <v>5744.74</v>
      </c>
      <c r="Q50" s="13">
        <v>92713.02</v>
      </c>
      <c r="R50" s="13">
        <v>154313.41</v>
      </c>
      <c r="S50" s="13">
        <v>69027.479999999981</v>
      </c>
      <c r="T50" s="13">
        <v>56894.879999999997</v>
      </c>
      <c r="U50" s="13">
        <v>166667.94000000003</v>
      </c>
      <c r="V50" s="13">
        <v>115925.43000000001</v>
      </c>
      <c r="W50" s="13">
        <v>106515.8</v>
      </c>
      <c r="X50" s="13">
        <v>39194.389999999985</v>
      </c>
      <c r="Y50" s="13">
        <v>170848.71</v>
      </c>
      <c r="Z50" s="13">
        <v>134530.90999999997</v>
      </c>
      <c r="AA50" s="13">
        <v>293766.87</v>
      </c>
      <c r="AB50" s="14">
        <v>797140.16999999993</v>
      </c>
      <c r="AC50" s="15">
        <v>12281563.670000002</v>
      </c>
      <c r="AD50" s="26">
        <f t="shared" si="0"/>
        <v>15301384.630000001</v>
      </c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</row>
    <row r="51" spans="1:168" ht="22.5" x14ac:dyDescent="0.2">
      <c r="A51" s="34" t="s">
        <v>77</v>
      </c>
      <c r="B51" s="19" t="s">
        <v>78</v>
      </c>
      <c r="C51" s="22"/>
      <c r="D51" s="23"/>
      <c r="E51" s="10"/>
      <c r="F51" s="10"/>
      <c r="G51" s="10"/>
      <c r="H51" s="10"/>
      <c r="I51" s="10"/>
      <c r="J51" s="10"/>
      <c r="K51" s="10"/>
      <c r="L51" s="10"/>
      <c r="M51" s="10">
        <v>3187.73</v>
      </c>
      <c r="N51" s="10"/>
      <c r="O51" s="10">
        <v>35283.32</v>
      </c>
      <c r="P51" s="10"/>
      <c r="Q51" s="10"/>
      <c r="R51" s="10">
        <v>29171.040000000001</v>
      </c>
      <c r="S51" s="10">
        <v>968</v>
      </c>
      <c r="T51" s="10">
        <v>18817.02</v>
      </c>
      <c r="U51" s="10">
        <v>-3311.04</v>
      </c>
      <c r="V51" s="10">
        <v>31153.56</v>
      </c>
      <c r="W51" s="10">
        <v>17127.499999999996</v>
      </c>
      <c r="X51" s="10">
        <v>396.36999999999989</v>
      </c>
      <c r="Y51" s="10">
        <v>1047.54</v>
      </c>
      <c r="Z51" s="10">
        <v>280.15999999999997</v>
      </c>
      <c r="AA51" s="10">
        <v>3398.9600000000005</v>
      </c>
      <c r="AB51" s="10">
        <v>22106.400000000001</v>
      </c>
      <c r="AC51" s="24">
        <v>258790.88</v>
      </c>
      <c r="AD51" s="25">
        <f t="shared" si="0"/>
        <v>418417.44</v>
      </c>
    </row>
    <row r="52" spans="1:168" x14ac:dyDescent="0.2">
      <c r="A52" s="34" t="s">
        <v>77</v>
      </c>
      <c r="B52" s="19" t="s">
        <v>79</v>
      </c>
      <c r="C52" s="22"/>
      <c r="D52" s="23"/>
      <c r="E52" s="10"/>
      <c r="F52" s="10"/>
      <c r="G52" s="10"/>
      <c r="H52" s="10"/>
      <c r="I52" s="10"/>
      <c r="J52" s="10"/>
      <c r="K52" s="10"/>
      <c r="L52" s="10"/>
      <c r="M52" s="10">
        <v>255.55</v>
      </c>
      <c r="N52" s="10"/>
      <c r="O52" s="10"/>
      <c r="P52" s="10">
        <v>-96.12</v>
      </c>
      <c r="Q52" s="10">
        <v>2822.4700000000003</v>
      </c>
      <c r="R52" s="10"/>
      <c r="S52" s="10"/>
      <c r="T52" s="10"/>
      <c r="U52" s="10"/>
      <c r="V52" s="10"/>
      <c r="W52" s="10"/>
      <c r="X52" s="10"/>
      <c r="Y52" s="10"/>
      <c r="Z52" s="10"/>
      <c r="AA52" s="10">
        <v>-1426</v>
      </c>
      <c r="AB52" s="10"/>
      <c r="AC52" s="24"/>
      <c r="AD52" s="25">
        <f t="shared" si="0"/>
        <v>1555.9</v>
      </c>
    </row>
    <row r="53" spans="1:168" x14ac:dyDescent="0.2">
      <c r="A53" s="34" t="s">
        <v>77</v>
      </c>
      <c r="B53" s="19" t="s">
        <v>80</v>
      </c>
      <c r="C53" s="22"/>
      <c r="D53" s="23"/>
      <c r="E53" s="10"/>
      <c r="F53" s="10"/>
      <c r="G53" s="10"/>
      <c r="H53" s="10"/>
      <c r="I53" s="10"/>
      <c r="J53" s="10"/>
      <c r="K53" s="10"/>
      <c r="L53" s="10"/>
      <c r="M53" s="10"/>
      <c r="N53" s="10">
        <v>-10753.6</v>
      </c>
      <c r="O53" s="10"/>
      <c r="P53" s="10"/>
      <c r="Q53" s="10">
        <v>16.3</v>
      </c>
      <c r="R53" s="10"/>
      <c r="S53" s="10">
        <v>438.02</v>
      </c>
      <c r="T53" s="10"/>
      <c r="U53" s="10">
        <v>617.72</v>
      </c>
      <c r="V53" s="10">
        <v>12713.300000000001</v>
      </c>
      <c r="W53" s="10">
        <v>9999.6699999999964</v>
      </c>
      <c r="X53" s="10">
        <v>-1091.8200000000006</v>
      </c>
      <c r="Y53" s="10">
        <v>536.79999999999995</v>
      </c>
      <c r="Z53" s="10">
        <v>3402.2000000000003</v>
      </c>
      <c r="AA53" s="10">
        <v>-2429.1</v>
      </c>
      <c r="AB53" s="10"/>
      <c r="AC53" s="24">
        <v>204686.64</v>
      </c>
      <c r="AD53" s="25">
        <f t="shared" si="0"/>
        <v>218136.13</v>
      </c>
    </row>
    <row r="54" spans="1:168" ht="23.25" thickBot="1" x14ac:dyDescent="0.25">
      <c r="A54" s="34" t="s">
        <v>77</v>
      </c>
      <c r="B54" s="19" t="s">
        <v>81</v>
      </c>
      <c r="C54" s="22"/>
      <c r="D54" s="23"/>
      <c r="E54" s="10"/>
      <c r="F54" s="10"/>
      <c r="G54" s="10"/>
      <c r="H54" s="10"/>
      <c r="I54" s="10"/>
      <c r="J54" s="10"/>
      <c r="K54" s="10"/>
      <c r="L54" s="10"/>
      <c r="M54" s="10">
        <v>3256.75</v>
      </c>
      <c r="N54" s="10"/>
      <c r="O54" s="10">
        <v>2148.9900000000002</v>
      </c>
      <c r="P54" s="10"/>
      <c r="Q54" s="10">
        <v>1427.81</v>
      </c>
      <c r="R54" s="10"/>
      <c r="S54" s="10"/>
      <c r="T54" s="10">
        <v>1400</v>
      </c>
      <c r="U54" s="10"/>
      <c r="V54" s="10"/>
      <c r="W54" s="10"/>
      <c r="X54" s="10"/>
      <c r="Y54" s="10"/>
      <c r="Z54" s="10"/>
      <c r="AA54" s="10"/>
      <c r="AB54" s="10">
        <v>453.11</v>
      </c>
      <c r="AC54" s="24"/>
      <c r="AD54" s="25">
        <f t="shared" si="0"/>
        <v>8686.66</v>
      </c>
    </row>
    <row r="55" spans="1:168" ht="30" customHeight="1" thickBot="1" x14ac:dyDescent="0.25">
      <c r="A55" s="11" t="s">
        <v>77</v>
      </c>
      <c r="B55" s="20" t="s">
        <v>48</v>
      </c>
      <c r="C55" s="3"/>
      <c r="D55" s="12"/>
      <c r="E55" s="13"/>
      <c r="F55" s="13"/>
      <c r="G55" s="13"/>
      <c r="H55" s="13"/>
      <c r="I55" s="13"/>
      <c r="J55" s="13"/>
      <c r="K55" s="13"/>
      <c r="L55" s="13"/>
      <c r="M55" s="13">
        <v>6700.03</v>
      </c>
      <c r="N55" s="13">
        <v>-10753.6</v>
      </c>
      <c r="O55" s="13">
        <v>37432.310000000005</v>
      </c>
      <c r="P55" s="13">
        <v>-96.12</v>
      </c>
      <c r="Q55" s="13">
        <v>4266.58</v>
      </c>
      <c r="R55" s="13">
        <v>29171.040000000001</v>
      </c>
      <c r="S55" s="13">
        <v>1406.02</v>
      </c>
      <c r="T55" s="13">
        <v>20217.02</v>
      </c>
      <c r="U55" s="13">
        <v>-2693.3199999999997</v>
      </c>
      <c r="V55" s="13">
        <v>43866.86</v>
      </c>
      <c r="W55" s="13">
        <v>27127.170000000002</v>
      </c>
      <c r="X55" s="13">
        <v>-695.45000000000118</v>
      </c>
      <c r="Y55" s="13">
        <v>1584.34</v>
      </c>
      <c r="Z55" s="13">
        <v>3682.360000000001</v>
      </c>
      <c r="AA55" s="13">
        <v>-456.14000000000055</v>
      </c>
      <c r="AB55" s="14">
        <v>22559.510000000002</v>
      </c>
      <c r="AC55" s="15">
        <v>463477.5199999999</v>
      </c>
      <c r="AD55" s="26">
        <f t="shared" si="0"/>
        <v>646796.12999999989</v>
      </c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</row>
    <row r="56" spans="1:168" ht="22.5" x14ac:dyDescent="0.2">
      <c r="A56" s="34" t="s">
        <v>82</v>
      </c>
      <c r="B56" s="19" t="s">
        <v>83</v>
      </c>
      <c r="C56" s="22"/>
      <c r="D56" s="23"/>
      <c r="E56" s="10"/>
      <c r="F56" s="10"/>
      <c r="G56" s="10"/>
      <c r="H56" s="10"/>
      <c r="I56" s="10"/>
      <c r="J56" s="10"/>
      <c r="K56" s="10"/>
      <c r="L56" s="10">
        <v>9.3000000000000007</v>
      </c>
      <c r="M56" s="10"/>
      <c r="N56" s="10"/>
      <c r="O56" s="10">
        <v>1754.98</v>
      </c>
      <c r="P56" s="10"/>
      <c r="Q56" s="10"/>
      <c r="R56" s="10">
        <v>2178</v>
      </c>
      <c r="S56" s="10">
        <v>8059.7199999999993</v>
      </c>
      <c r="T56" s="10">
        <v>614.54999999999995</v>
      </c>
      <c r="U56" s="10">
        <v>1839.39</v>
      </c>
      <c r="V56" s="10">
        <v>1315.78</v>
      </c>
      <c r="W56" s="10">
        <v>14259.45</v>
      </c>
      <c r="X56" s="10">
        <v>29692.680000000008</v>
      </c>
      <c r="Y56" s="10">
        <v>34912.69000000001</v>
      </c>
      <c r="Z56" s="10">
        <v>23641.1</v>
      </c>
      <c r="AA56" s="10">
        <v>13950.32</v>
      </c>
      <c r="AB56" s="10">
        <v>44285.509999999995</v>
      </c>
      <c r="AC56" s="24">
        <v>-45273</v>
      </c>
      <c r="AD56" s="25">
        <f t="shared" si="0"/>
        <v>131240.47000000003</v>
      </c>
    </row>
    <row r="57" spans="1:168" ht="22.5" x14ac:dyDescent="0.2">
      <c r="A57" s="34" t="s">
        <v>82</v>
      </c>
      <c r="B57" s="19" t="s">
        <v>84</v>
      </c>
      <c r="C57" s="22"/>
      <c r="D57" s="23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>
        <v>95.53</v>
      </c>
      <c r="X57" s="10"/>
      <c r="Y57" s="10"/>
      <c r="Z57" s="10"/>
      <c r="AA57" s="10">
        <v>5.04</v>
      </c>
      <c r="AB57" s="10"/>
      <c r="AC57" s="24"/>
      <c r="AD57" s="25">
        <f t="shared" si="0"/>
        <v>100.57000000000001</v>
      </c>
    </row>
    <row r="58" spans="1:168" ht="22.5" x14ac:dyDescent="0.2">
      <c r="A58" s="34" t="s">
        <v>82</v>
      </c>
      <c r="B58" s="19" t="s">
        <v>85</v>
      </c>
      <c r="C58" s="22"/>
      <c r="D58" s="23"/>
      <c r="E58" s="10"/>
      <c r="F58" s="10"/>
      <c r="G58" s="10"/>
      <c r="H58" s="10"/>
      <c r="I58" s="10"/>
      <c r="J58" s="10"/>
      <c r="K58" s="10"/>
      <c r="L58" s="10"/>
      <c r="M58" s="10"/>
      <c r="N58" s="10">
        <v>-239.29000000000002</v>
      </c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24"/>
      <c r="AD58" s="25">
        <f t="shared" si="0"/>
        <v>-239.29000000000002</v>
      </c>
    </row>
    <row r="59" spans="1:168" ht="22.5" x14ac:dyDescent="0.2">
      <c r="A59" s="34" t="s">
        <v>82</v>
      </c>
      <c r="B59" s="19" t="s">
        <v>86</v>
      </c>
      <c r="C59" s="22"/>
      <c r="D59" s="23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>
        <v>507.6</v>
      </c>
      <c r="P59" s="10"/>
      <c r="Q59" s="10">
        <v>7387.48</v>
      </c>
      <c r="R59" s="10"/>
      <c r="S59" s="10"/>
      <c r="T59" s="10"/>
      <c r="U59" s="10"/>
      <c r="V59" s="10">
        <v>455.74</v>
      </c>
      <c r="W59" s="10"/>
      <c r="X59" s="10"/>
      <c r="Y59" s="10"/>
      <c r="Z59" s="10"/>
      <c r="AA59" s="10"/>
      <c r="AB59" s="10"/>
      <c r="AC59" s="24"/>
      <c r="AD59" s="25">
        <f t="shared" si="0"/>
        <v>8350.82</v>
      </c>
    </row>
    <row r="60" spans="1:168" ht="22.5" x14ac:dyDescent="0.2">
      <c r="A60" s="34" t="s">
        <v>82</v>
      </c>
      <c r="B60" s="19" t="s">
        <v>87</v>
      </c>
      <c r="C60" s="22"/>
      <c r="D60" s="23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>
        <v>125.12</v>
      </c>
      <c r="V60" s="10"/>
      <c r="W60" s="10"/>
      <c r="X60" s="10"/>
      <c r="Y60" s="10">
        <v>478.96000000000004</v>
      </c>
      <c r="Z60" s="10">
        <v>2471.89</v>
      </c>
      <c r="AA60" s="10">
        <v>1315.15</v>
      </c>
      <c r="AB60" s="10">
        <v>63641.419999999991</v>
      </c>
      <c r="AC60" s="24">
        <v>214672.19999999995</v>
      </c>
      <c r="AD60" s="25">
        <f t="shared" si="0"/>
        <v>282704.73999999993</v>
      </c>
    </row>
    <row r="61" spans="1:168" ht="23.25" thickBot="1" x14ac:dyDescent="0.25">
      <c r="A61" s="34" t="s">
        <v>82</v>
      </c>
      <c r="B61" s="19" t="s">
        <v>88</v>
      </c>
      <c r="C61" s="22"/>
      <c r="D61" s="23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>
        <v>1585.08</v>
      </c>
      <c r="R61" s="10"/>
      <c r="S61" s="10"/>
      <c r="T61" s="10"/>
      <c r="U61" s="10">
        <v>80.77</v>
      </c>
      <c r="V61" s="10"/>
      <c r="W61" s="10"/>
      <c r="X61" s="10"/>
      <c r="Y61" s="10"/>
      <c r="Z61" s="10"/>
      <c r="AA61" s="10"/>
      <c r="AB61" s="10">
        <v>129.41</v>
      </c>
      <c r="AC61" s="24"/>
      <c r="AD61" s="25">
        <f t="shared" si="0"/>
        <v>1795.26</v>
      </c>
    </row>
    <row r="62" spans="1:168" ht="30" customHeight="1" thickBot="1" x14ac:dyDescent="0.25">
      <c r="A62" s="11" t="s">
        <v>82</v>
      </c>
      <c r="B62" s="20" t="s">
        <v>48</v>
      </c>
      <c r="C62" s="3"/>
      <c r="D62" s="12"/>
      <c r="E62" s="13"/>
      <c r="F62" s="13"/>
      <c r="G62" s="13"/>
      <c r="H62" s="13"/>
      <c r="I62" s="13"/>
      <c r="J62" s="13"/>
      <c r="K62" s="13"/>
      <c r="L62" s="13">
        <v>9.3000000000000007</v>
      </c>
      <c r="M62" s="13"/>
      <c r="N62" s="13">
        <v>-239.29000000000002</v>
      </c>
      <c r="O62" s="13">
        <v>2262.58</v>
      </c>
      <c r="P62" s="13"/>
      <c r="Q62" s="13">
        <v>8972.5600000000013</v>
      </c>
      <c r="R62" s="13">
        <v>2178</v>
      </c>
      <c r="S62" s="13">
        <v>8059.7199999999993</v>
      </c>
      <c r="T62" s="13">
        <v>614.54999999999995</v>
      </c>
      <c r="U62" s="13">
        <v>2045.2799999999997</v>
      </c>
      <c r="V62" s="13">
        <v>1771.52</v>
      </c>
      <c r="W62" s="13">
        <v>14354.98</v>
      </c>
      <c r="X62" s="13">
        <v>29692.680000000008</v>
      </c>
      <c r="Y62" s="13">
        <v>35391.650000000009</v>
      </c>
      <c r="Z62" s="13">
        <v>26112.989999999994</v>
      </c>
      <c r="AA62" s="13">
        <v>15270.509999999998</v>
      </c>
      <c r="AB62" s="14">
        <v>108056.33999999997</v>
      </c>
      <c r="AC62" s="15">
        <v>169399.19999999995</v>
      </c>
      <c r="AD62" s="26">
        <f t="shared" si="0"/>
        <v>423952.56999999995</v>
      </c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</row>
    <row r="63" spans="1:168" ht="23.25" thickBot="1" x14ac:dyDescent="0.25">
      <c r="A63" s="34" t="s">
        <v>89</v>
      </c>
      <c r="B63" s="19" t="s">
        <v>90</v>
      </c>
      <c r="C63" s="22"/>
      <c r="D63" s="23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>
        <v>926.01</v>
      </c>
      <c r="AB63" s="10">
        <v>3264.4</v>
      </c>
      <c r="AC63" s="24">
        <v>649.49</v>
      </c>
      <c r="AD63" s="25">
        <f t="shared" si="0"/>
        <v>4839.8999999999996</v>
      </c>
    </row>
    <row r="64" spans="1:168" ht="30" customHeight="1" thickBot="1" x14ac:dyDescent="0.25">
      <c r="A64" s="11" t="s">
        <v>89</v>
      </c>
      <c r="B64" s="20" t="s">
        <v>48</v>
      </c>
      <c r="C64" s="3"/>
      <c r="D64" s="12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>
        <v>926.01</v>
      </c>
      <c r="AB64" s="14">
        <v>3264.4</v>
      </c>
      <c r="AC64" s="15">
        <v>649.49</v>
      </c>
      <c r="AD64" s="26">
        <f t="shared" si="0"/>
        <v>4839.8999999999996</v>
      </c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</row>
    <row r="65" spans="1:168" ht="23.25" thickBot="1" x14ac:dyDescent="0.25">
      <c r="A65" s="34" t="s">
        <v>91</v>
      </c>
      <c r="B65" s="19" t="s">
        <v>92</v>
      </c>
      <c r="C65" s="22"/>
      <c r="D65" s="23"/>
      <c r="E65" s="10"/>
      <c r="F65" s="10"/>
      <c r="G65" s="10"/>
      <c r="H65" s="10"/>
      <c r="I65" s="10">
        <v>-5813.18</v>
      </c>
      <c r="J65" s="10"/>
      <c r="K65" s="10"/>
      <c r="L65" s="10"/>
      <c r="M65" s="10"/>
      <c r="N65" s="10"/>
      <c r="O65" s="10">
        <v>2396.6799999999998</v>
      </c>
      <c r="P65" s="10">
        <v>10468.85</v>
      </c>
      <c r="Q65" s="10">
        <v>1734.8</v>
      </c>
      <c r="R65" s="10">
        <v>2240.3900000000003</v>
      </c>
      <c r="S65" s="10">
        <v>6082.6400000000012</v>
      </c>
      <c r="T65" s="10">
        <v>20928.739999999998</v>
      </c>
      <c r="U65" s="10">
        <v>124668.82999999999</v>
      </c>
      <c r="V65" s="10">
        <v>85125.32</v>
      </c>
      <c r="W65" s="10">
        <v>52419.239999999991</v>
      </c>
      <c r="X65" s="10">
        <v>186675.46000000002</v>
      </c>
      <c r="Y65" s="10">
        <v>185970.38999999998</v>
      </c>
      <c r="Z65" s="10">
        <v>325550.69000000006</v>
      </c>
      <c r="AA65" s="10">
        <v>460191.91</v>
      </c>
      <c r="AB65" s="10">
        <v>361638.03999999986</v>
      </c>
      <c r="AC65" s="24">
        <v>22418167.619999893</v>
      </c>
      <c r="AD65" s="25">
        <f t="shared" si="0"/>
        <v>24238446.419999894</v>
      </c>
    </row>
    <row r="66" spans="1:168" ht="30" customHeight="1" thickBot="1" x14ac:dyDescent="0.25">
      <c r="A66" s="11" t="s">
        <v>91</v>
      </c>
      <c r="B66" s="20" t="s">
        <v>48</v>
      </c>
      <c r="C66" s="3"/>
      <c r="D66" s="12"/>
      <c r="E66" s="13"/>
      <c r="F66" s="13"/>
      <c r="G66" s="13"/>
      <c r="H66" s="13"/>
      <c r="I66" s="13">
        <v>-5813.18</v>
      </c>
      <c r="J66" s="13"/>
      <c r="K66" s="13"/>
      <c r="L66" s="13"/>
      <c r="M66" s="13"/>
      <c r="N66" s="13"/>
      <c r="O66" s="13">
        <v>2396.6799999999998</v>
      </c>
      <c r="P66" s="13">
        <v>10468.85</v>
      </c>
      <c r="Q66" s="13">
        <v>1734.8</v>
      </c>
      <c r="R66" s="13">
        <v>2240.3900000000003</v>
      </c>
      <c r="S66" s="13">
        <v>6082.6400000000012</v>
      </c>
      <c r="T66" s="13">
        <v>20928.739999999998</v>
      </c>
      <c r="U66" s="13">
        <v>124668.82999999999</v>
      </c>
      <c r="V66" s="13">
        <v>85125.32</v>
      </c>
      <c r="W66" s="13">
        <v>52419.239999999991</v>
      </c>
      <c r="X66" s="13">
        <v>186675.46000000002</v>
      </c>
      <c r="Y66" s="13">
        <v>185970.38999999998</v>
      </c>
      <c r="Z66" s="13">
        <v>325550.69000000006</v>
      </c>
      <c r="AA66" s="13">
        <v>460191.91</v>
      </c>
      <c r="AB66" s="14">
        <v>361638.03999999986</v>
      </c>
      <c r="AC66" s="15">
        <v>22418167.619999893</v>
      </c>
      <c r="AD66" s="26">
        <f t="shared" si="0"/>
        <v>24238446.419999894</v>
      </c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  <c r="EJ66" s="5"/>
      <c r="EK66" s="5"/>
      <c r="EL66" s="5"/>
      <c r="EM66" s="5"/>
      <c r="EN66" s="5"/>
      <c r="EO66" s="5"/>
      <c r="EP66" s="5"/>
      <c r="EQ66" s="5"/>
      <c r="ER66" s="5"/>
      <c r="ES66" s="5"/>
      <c r="ET66" s="5"/>
      <c r="EU66" s="5"/>
      <c r="EV66" s="5"/>
      <c r="EW66" s="5"/>
      <c r="EX66" s="5"/>
      <c r="EY66" s="5"/>
      <c r="EZ66" s="5"/>
      <c r="FA66" s="5"/>
      <c r="FB66" s="5"/>
      <c r="FC66" s="5"/>
      <c r="FD66" s="5"/>
      <c r="FE66" s="5"/>
      <c r="FF66" s="5"/>
      <c r="FG66" s="5"/>
      <c r="FH66" s="5"/>
      <c r="FI66" s="5"/>
      <c r="FJ66" s="5"/>
      <c r="FK66" s="5"/>
      <c r="FL66" s="5"/>
    </row>
    <row r="67" spans="1:168" x14ac:dyDescent="0.2">
      <c r="A67" s="34" t="s">
        <v>93</v>
      </c>
      <c r="B67" s="19" t="s">
        <v>94</v>
      </c>
      <c r="C67" s="22"/>
      <c r="D67" s="23"/>
      <c r="E67" s="10"/>
      <c r="F67" s="10"/>
      <c r="G67" s="10"/>
      <c r="H67" s="10"/>
      <c r="I67" s="10"/>
      <c r="J67" s="10"/>
      <c r="K67" s="10"/>
      <c r="L67" s="10"/>
      <c r="M67" s="10"/>
      <c r="N67" s="10">
        <v>4472</v>
      </c>
      <c r="O67" s="10">
        <v>-2224.41</v>
      </c>
      <c r="P67" s="10">
        <v>126.62</v>
      </c>
      <c r="Q67" s="10">
        <v>1142.77</v>
      </c>
      <c r="R67" s="10">
        <v>257259.40000000002</v>
      </c>
      <c r="S67" s="10">
        <v>86356.35</v>
      </c>
      <c r="T67" s="10">
        <v>76398.510000000009</v>
      </c>
      <c r="U67" s="10">
        <v>27252.55000000001</v>
      </c>
      <c r="V67" s="10">
        <v>88091.6</v>
      </c>
      <c r="W67" s="10">
        <v>32138.99</v>
      </c>
      <c r="X67" s="10">
        <v>50.51</v>
      </c>
      <c r="Y67" s="10">
        <v>28.080000000000002</v>
      </c>
      <c r="Z67" s="10"/>
      <c r="AA67" s="10"/>
      <c r="AB67" s="10">
        <v>816.4</v>
      </c>
      <c r="AC67" s="24"/>
      <c r="AD67" s="25">
        <f t="shared" ref="AD67:AD127" si="1">SUM(D67:AC67)</f>
        <v>571909.37</v>
      </c>
    </row>
    <row r="68" spans="1:168" x14ac:dyDescent="0.2">
      <c r="A68" s="34" t="s">
        <v>93</v>
      </c>
      <c r="B68" s="19" t="s">
        <v>95</v>
      </c>
      <c r="C68" s="22"/>
      <c r="D68" s="23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>
        <v>1092.42</v>
      </c>
      <c r="S68" s="10">
        <v>-131.88</v>
      </c>
      <c r="T68" s="10">
        <v>324.13</v>
      </c>
      <c r="U68" s="10">
        <v>1809.19</v>
      </c>
      <c r="V68" s="10">
        <v>76043.06</v>
      </c>
      <c r="W68" s="10">
        <v>38929.949999999997</v>
      </c>
      <c r="X68" s="10"/>
      <c r="Y68" s="10"/>
      <c r="Z68" s="10"/>
      <c r="AA68" s="10"/>
      <c r="AB68" s="10"/>
      <c r="AC68" s="24"/>
      <c r="AD68" s="25">
        <f t="shared" si="1"/>
        <v>118066.87</v>
      </c>
    </row>
    <row r="69" spans="1:168" x14ac:dyDescent="0.2">
      <c r="A69" s="34" t="s">
        <v>93</v>
      </c>
      <c r="B69" s="19" t="s">
        <v>96</v>
      </c>
      <c r="C69" s="22"/>
      <c r="D69" s="23"/>
      <c r="E69" s="10"/>
      <c r="F69" s="10"/>
      <c r="G69" s="10"/>
      <c r="H69" s="10"/>
      <c r="I69" s="10"/>
      <c r="J69" s="10"/>
      <c r="K69" s="10">
        <v>1901.39</v>
      </c>
      <c r="L69" s="10"/>
      <c r="M69" s="10"/>
      <c r="N69" s="10">
        <v>61.910000000000004</v>
      </c>
      <c r="O69" s="10">
        <v>1524.7300000000005</v>
      </c>
      <c r="P69" s="10"/>
      <c r="Q69" s="10"/>
      <c r="R69" s="10"/>
      <c r="S69" s="10">
        <v>1141.8800000000001</v>
      </c>
      <c r="T69" s="10">
        <v>2848.88</v>
      </c>
      <c r="U69" s="10">
        <v>24045.869999999995</v>
      </c>
      <c r="V69" s="10">
        <v>57302.579999999994</v>
      </c>
      <c r="W69" s="10">
        <v>23981.190000000002</v>
      </c>
      <c r="X69" s="10"/>
      <c r="Y69" s="10">
        <v>363.34000000000003</v>
      </c>
      <c r="Z69" s="10">
        <v>219.71</v>
      </c>
      <c r="AA69" s="10"/>
      <c r="AB69" s="10">
        <v>4072.9300000000003</v>
      </c>
      <c r="AC69" s="24"/>
      <c r="AD69" s="25">
        <f t="shared" si="1"/>
        <v>117464.41</v>
      </c>
    </row>
    <row r="70" spans="1:168" x14ac:dyDescent="0.2">
      <c r="A70" s="34" t="s">
        <v>93</v>
      </c>
      <c r="B70" s="19" t="s">
        <v>97</v>
      </c>
      <c r="C70" s="22"/>
      <c r="D70" s="23"/>
      <c r="E70" s="10"/>
      <c r="F70" s="10"/>
      <c r="G70" s="10"/>
      <c r="H70" s="10"/>
      <c r="I70" s="10"/>
      <c r="J70" s="10"/>
      <c r="K70" s="10"/>
      <c r="L70" s="10"/>
      <c r="M70" s="10"/>
      <c r="N70" s="10">
        <v>-4088.3499999999995</v>
      </c>
      <c r="O70" s="10">
        <v>29190.87</v>
      </c>
      <c r="P70" s="10">
        <v>336</v>
      </c>
      <c r="Q70" s="10">
        <v>11399.15</v>
      </c>
      <c r="R70" s="10">
        <v>12436.119999999999</v>
      </c>
      <c r="S70" s="10">
        <v>11895.350000000002</v>
      </c>
      <c r="T70" s="10">
        <v>14795.86</v>
      </c>
      <c r="U70" s="10">
        <v>1341.52</v>
      </c>
      <c r="V70" s="10">
        <v>1180</v>
      </c>
      <c r="W70" s="10"/>
      <c r="X70" s="10"/>
      <c r="Y70" s="10"/>
      <c r="Z70" s="10"/>
      <c r="AA70" s="10"/>
      <c r="AB70" s="10"/>
      <c r="AC70" s="24"/>
      <c r="AD70" s="25">
        <f t="shared" si="1"/>
        <v>78486.52</v>
      </c>
    </row>
    <row r="71" spans="1:168" x14ac:dyDescent="0.2">
      <c r="A71" s="34" t="s">
        <v>93</v>
      </c>
      <c r="B71" s="19" t="s">
        <v>98</v>
      </c>
      <c r="C71" s="22"/>
      <c r="D71" s="23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>
        <v>817.5200000000001</v>
      </c>
      <c r="R71" s="10">
        <v>4586.2800000000007</v>
      </c>
      <c r="S71" s="10"/>
      <c r="T71" s="10">
        <v>2400</v>
      </c>
      <c r="U71" s="10">
        <v>30594.600000000002</v>
      </c>
      <c r="V71" s="10">
        <v>13043.45</v>
      </c>
      <c r="W71" s="10">
        <v>3366.88</v>
      </c>
      <c r="X71" s="10"/>
      <c r="Y71" s="10"/>
      <c r="Z71" s="10"/>
      <c r="AA71" s="10"/>
      <c r="AB71" s="10">
        <v>20.8</v>
      </c>
      <c r="AC71" s="24"/>
      <c r="AD71" s="25">
        <f t="shared" si="1"/>
        <v>54829.530000000006</v>
      </c>
    </row>
    <row r="72" spans="1:168" x14ac:dyDescent="0.2">
      <c r="A72" s="34" t="s">
        <v>93</v>
      </c>
      <c r="B72" s="19" t="s">
        <v>99</v>
      </c>
      <c r="C72" s="22"/>
      <c r="D72" s="23"/>
      <c r="E72" s="10"/>
      <c r="F72" s="10"/>
      <c r="G72" s="10"/>
      <c r="H72" s="10"/>
      <c r="I72" s="10"/>
      <c r="J72" s="10"/>
      <c r="K72" s="10"/>
      <c r="L72" s="10"/>
      <c r="M72" s="10">
        <v>419.75</v>
      </c>
      <c r="N72" s="10"/>
      <c r="O72" s="10">
        <v>354.99000000000012</v>
      </c>
      <c r="P72" s="10"/>
      <c r="Q72" s="10">
        <v>-83.2</v>
      </c>
      <c r="R72" s="10">
        <v>4681.49</v>
      </c>
      <c r="S72" s="10"/>
      <c r="T72" s="10"/>
      <c r="U72" s="10"/>
      <c r="V72" s="10">
        <v>3952.14</v>
      </c>
      <c r="W72" s="10"/>
      <c r="X72" s="10"/>
      <c r="Y72" s="10"/>
      <c r="Z72" s="10"/>
      <c r="AA72" s="10"/>
      <c r="AB72" s="10"/>
      <c r="AC72" s="24"/>
      <c r="AD72" s="25">
        <f t="shared" si="1"/>
        <v>9325.17</v>
      </c>
    </row>
    <row r="73" spans="1:168" ht="22.5" x14ac:dyDescent="0.2">
      <c r="A73" s="34" t="s">
        <v>93</v>
      </c>
      <c r="B73" s="19" t="s">
        <v>100</v>
      </c>
      <c r="C73" s="22"/>
      <c r="D73" s="23"/>
      <c r="E73" s="10"/>
      <c r="F73" s="10"/>
      <c r="G73" s="10"/>
      <c r="H73" s="10"/>
      <c r="I73" s="10"/>
      <c r="J73" s="10"/>
      <c r="K73" s="10"/>
      <c r="L73" s="10"/>
      <c r="M73" s="10">
        <v>1237.18</v>
      </c>
      <c r="N73" s="10">
        <v>35.22</v>
      </c>
      <c r="O73" s="10"/>
      <c r="P73" s="10">
        <v>849.63000000000011</v>
      </c>
      <c r="Q73" s="10">
        <v>5161.58</v>
      </c>
      <c r="R73" s="10">
        <v>5378.880000000001</v>
      </c>
      <c r="S73" s="10">
        <v>62993.860000000015</v>
      </c>
      <c r="T73" s="10">
        <v>53404.73</v>
      </c>
      <c r="U73" s="10">
        <v>53355.020000000004</v>
      </c>
      <c r="V73" s="10">
        <v>49335.429999999957</v>
      </c>
      <c r="W73" s="10">
        <v>196499.92000000004</v>
      </c>
      <c r="X73" s="10">
        <v>195492.79000000007</v>
      </c>
      <c r="Y73" s="10">
        <v>160801.5799999999</v>
      </c>
      <c r="Z73" s="10">
        <v>120088.66999999962</v>
      </c>
      <c r="AA73" s="10">
        <v>147115.82999999958</v>
      </c>
      <c r="AB73" s="10">
        <v>104811.92999999993</v>
      </c>
      <c r="AC73" s="24">
        <v>1626734.1799999964</v>
      </c>
      <c r="AD73" s="25">
        <f t="shared" si="1"/>
        <v>2783296.4299999955</v>
      </c>
    </row>
    <row r="74" spans="1:168" ht="23.25" thickBot="1" x14ac:dyDescent="0.25">
      <c r="A74" s="34" t="s">
        <v>93</v>
      </c>
      <c r="B74" s="19" t="s">
        <v>101</v>
      </c>
      <c r="C74" s="22"/>
      <c r="D74" s="23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>
        <v>-624.20999999999992</v>
      </c>
      <c r="S74" s="10"/>
      <c r="T74" s="10">
        <v>2324.19</v>
      </c>
      <c r="U74" s="10">
        <v>6171.17</v>
      </c>
      <c r="V74" s="10">
        <v>23337.33</v>
      </c>
      <c r="W74" s="10">
        <v>192193.59000000003</v>
      </c>
      <c r="X74" s="10">
        <v>107935.53</v>
      </c>
      <c r="Y74" s="10">
        <v>118935.47</v>
      </c>
      <c r="Z74" s="10">
        <v>93558.070000000036</v>
      </c>
      <c r="AA74" s="10">
        <v>608.52000000000407</v>
      </c>
      <c r="AB74" s="10">
        <v>27473.56</v>
      </c>
      <c r="AC74" s="24">
        <v>725397.42999999982</v>
      </c>
      <c r="AD74" s="25">
        <f t="shared" si="1"/>
        <v>1297310.6499999999</v>
      </c>
    </row>
    <row r="75" spans="1:168" ht="30" customHeight="1" thickBot="1" x14ac:dyDescent="0.25">
      <c r="A75" s="11" t="s">
        <v>93</v>
      </c>
      <c r="B75" s="20" t="s">
        <v>48</v>
      </c>
      <c r="C75" s="3"/>
      <c r="D75" s="12"/>
      <c r="E75" s="13"/>
      <c r="F75" s="13"/>
      <c r="G75" s="13"/>
      <c r="H75" s="13"/>
      <c r="I75" s="13"/>
      <c r="J75" s="13"/>
      <c r="K75" s="13">
        <v>1901.39</v>
      </c>
      <c r="L75" s="13"/>
      <c r="M75" s="13">
        <v>1656.93</v>
      </c>
      <c r="N75" s="13">
        <v>480.78000000000048</v>
      </c>
      <c r="O75" s="13">
        <v>28846.18</v>
      </c>
      <c r="P75" s="13">
        <v>1312.25</v>
      </c>
      <c r="Q75" s="13">
        <v>18437.82</v>
      </c>
      <c r="R75" s="13">
        <v>284810.37999999983</v>
      </c>
      <c r="S75" s="13">
        <v>162255.56</v>
      </c>
      <c r="T75" s="13">
        <v>152496.29999999993</v>
      </c>
      <c r="U75" s="13">
        <v>144569.92000000004</v>
      </c>
      <c r="V75" s="13">
        <v>312285.59000000026</v>
      </c>
      <c r="W75" s="13">
        <v>487110.52000000037</v>
      </c>
      <c r="X75" s="13">
        <v>303478.83000000007</v>
      </c>
      <c r="Y75" s="13">
        <v>280128.47000000271</v>
      </c>
      <c r="Z75" s="13">
        <v>213866.45000000129</v>
      </c>
      <c r="AA75" s="13">
        <v>147724.34999999963</v>
      </c>
      <c r="AB75" s="14">
        <v>137195.61999999994</v>
      </c>
      <c r="AC75" s="15">
        <v>2352131.6100000003</v>
      </c>
      <c r="AD75" s="26">
        <f t="shared" si="1"/>
        <v>5030688.9500000048</v>
      </c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</row>
    <row r="76" spans="1:168" ht="22.5" x14ac:dyDescent="0.2">
      <c r="A76" s="34" t="s">
        <v>102</v>
      </c>
      <c r="B76" s="19" t="s">
        <v>103</v>
      </c>
      <c r="C76" s="22"/>
      <c r="D76" s="23"/>
      <c r="E76" s="10"/>
      <c r="F76" s="10"/>
      <c r="G76" s="10"/>
      <c r="H76" s="10"/>
      <c r="I76" s="10"/>
      <c r="J76" s="10"/>
      <c r="K76" s="10"/>
      <c r="L76" s="10"/>
      <c r="M76" s="10">
        <v>19934.5</v>
      </c>
      <c r="N76" s="10">
        <v>3548.2</v>
      </c>
      <c r="O76" s="10">
        <v>114055.32000000002</v>
      </c>
      <c r="P76" s="10">
        <v>84541.010000000009</v>
      </c>
      <c r="Q76" s="10">
        <v>1156850.2999999998</v>
      </c>
      <c r="R76" s="10">
        <v>1484971.5</v>
      </c>
      <c r="S76" s="10">
        <v>486216.60999999987</v>
      </c>
      <c r="T76" s="10">
        <v>111748.61000000002</v>
      </c>
      <c r="U76" s="10">
        <v>90705.670000000013</v>
      </c>
      <c r="V76" s="10">
        <v>194863.27</v>
      </c>
      <c r="W76" s="10">
        <v>170331.33000000002</v>
      </c>
      <c r="X76" s="10">
        <v>222333.79000000004</v>
      </c>
      <c r="Y76" s="10">
        <v>192504.8</v>
      </c>
      <c r="Z76" s="10">
        <v>58282.830000000016</v>
      </c>
      <c r="AA76" s="10">
        <v>171184.14999999997</v>
      </c>
      <c r="AB76" s="10">
        <v>49491.880000000005</v>
      </c>
      <c r="AC76" s="24">
        <v>475184.29000000004</v>
      </c>
      <c r="AD76" s="25">
        <f t="shared" si="1"/>
        <v>5086748.0600000005</v>
      </c>
    </row>
    <row r="77" spans="1:168" ht="22.5" x14ac:dyDescent="0.2">
      <c r="A77" s="34" t="s">
        <v>102</v>
      </c>
      <c r="B77" s="19" t="s">
        <v>104</v>
      </c>
      <c r="C77" s="22"/>
      <c r="D77" s="23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>
        <v>2632.12</v>
      </c>
      <c r="AB77" s="10">
        <v>2114.5</v>
      </c>
      <c r="AC77" s="24"/>
      <c r="AD77" s="25">
        <f t="shared" si="1"/>
        <v>4746.62</v>
      </c>
    </row>
    <row r="78" spans="1:168" ht="22.5" x14ac:dyDescent="0.2">
      <c r="A78" s="34" t="s">
        <v>102</v>
      </c>
      <c r="B78" s="19" t="s">
        <v>105</v>
      </c>
      <c r="C78" s="22"/>
      <c r="D78" s="23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>
        <v>517.62</v>
      </c>
      <c r="AA78" s="10">
        <v>1034.5</v>
      </c>
      <c r="AB78" s="10"/>
      <c r="AC78" s="24">
        <v>1035.24</v>
      </c>
      <c r="AD78" s="25">
        <f t="shared" si="1"/>
        <v>2587.3599999999997</v>
      </c>
    </row>
    <row r="79" spans="1:168" ht="23.25" thickBot="1" x14ac:dyDescent="0.25">
      <c r="A79" s="34" t="s">
        <v>102</v>
      </c>
      <c r="B79" s="19" t="s">
        <v>106</v>
      </c>
      <c r="C79" s="22"/>
      <c r="D79" s="23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>
        <v>1427.81</v>
      </c>
      <c r="R79" s="10"/>
      <c r="S79" s="10"/>
      <c r="T79" s="10"/>
      <c r="U79" s="10"/>
      <c r="V79" s="10"/>
      <c r="W79" s="10"/>
      <c r="X79" s="10"/>
      <c r="Y79" s="10"/>
      <c r="Z79" s="10"/>
      <c r="AA79" s="10">
        <v>2114.5</v>
      </c>
      <c r="AB79" s="10">
        <v>151.04</v>
      </c>
      <c r="AC79" s="24"/>
      <c r="AD79" s="25">
        <f t="shared" si="1"/>
        <v>3693.35</v>
      </c>
    </row>
    <row r="80" spans="1:168" ht="30" customHeight="1" thickBot="1" x14ac:dyDescent="0.25">
      <c r="A80" s="11" t="s">
        <v>102</v>
      </c>
      <c r="B80" s="20" t="s">
        <v>48</v>
      </c>
      <c r="C80" s="3"/>
      <c r="D80" s="12"/>
      <c r="E80" s="13"/>
      <c r="F80" s="13"/>
      <c r="G80" s="13"/>
      <c r="H80" s="13"/>
      <c r="I80" s="13"/>
      <c r="J80" s="13"/>
      <c r="K80" s="13"/>
      <c r="L80" s="13"/>
      <c r="M80" s="13">
        <v>19934.5</v>
      </c>
      <c r="N80" s="13">
        <v>3548.2</v>
      </c>
      <c r="O80" s="13">
        <v>114055.32000000002</v>
      </c>
      <c r="P80" s="13">
        <v>84541.010000000009</v>
      </c>
      <c r="Q80" s="13">
        <v>1158278.1099999999</v>
      </c>
      <c r="R80" s="13">
        <v>1484971.5</v>
      </c>
      <c r="S80" s="13">
        <v>486216.60999999987</v>
      </c>
      <c r="T80" s="13">
        <v>111748.61000000002</v>
      </c>
      <c r="U80" s="13">
        <v>90705.670000000013</v>
      </c>
      <c r="V80" s="13">
        <v>194863.27</v>
      </c>
      <c r="W80" s="13">
        <v>170331.33000000002</v>
      </c>
      <c r="X80" s="13">
        <v>222333.79000000004</v>
      </c>
      <c r="Y80" s="13">
        <v>192504.8</v>
      </c>
      <c r="Z80" s="13">
        <v>58800.450000000012</v>
      </c>
      <c r="AA80" s="13">
        <v>176965.26999999996</v>
      </c>
      <c r="AB80" s="14">
        <v>51757.420000000006</v>
      </c>
      <c r="AC80" s="15">
        <v>476219.53</v>
      </c>
      <c r="AD80" s="26">
        <f t="shared" si="1"/>
        <v>5097775.3899999997</v>
      </c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</row>
    <row r="81" spans="1:168" x14ac:dyDescent="0.2">
      <c r="A81" s="34" t="s">
        <v>107</v>
      </c>
      <c r="B81" s="19" t="s">
        <v>108</v>
      </c>
      <c r="C81" s="22"/>
      <c r="D81" s="23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>
        <v>-623.83000000000004</v>
      </c>
      <c r="R81" s="10"/>
      <c r="S81" s="10"/>
      <c r="T81" s="10">
        <v>1793.3200000000002</v>
      </c>
      <c r="U81" s="10">
        <v>6004.1500000000005</v>
      </c>
      <c r="V81" s="10">
        <v>131.41</v>
      </c>
      <c r="W81" s="10">
        <v>1097.1099999999999</v>
      </c>
      <c r="X81" s="10">
        <v>26044.740000000005</v>
      </c>
      <c r="Y81" s="10">
        <v>11051.260000000006</v>
      </c>
      <c r="Z81" s="10">
        <v>3064.4999999999991</v>
      </c>
      <c r="AA81" s="10">
        <v>16913.450000000004</v>
      </c>
      <c r="AB81" s="10">
        <v>48980.100000000006</v>
      </c>
      <c r="AC81" s="24">
        <v>758671.54000000143</v>
      </c>
      <c r="AD81" s="25">
        <f t="shared" si="1"/>
        <v>873127.7500000014</v>
      </c>
    </row>
    <row r="82" spans="1:168" ht="23.25" thickBot="1" x14ac:dyDescent="0.25">
      <c r="A82" s="34" t="s">
        <v>107</v>
      </c>
      <c r="B82" s="19" t="s">
        <v>109</v>
      </c>
      <c r="C82" s="22"/>
      <c r="D82" s="23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>
        <v>166.4</v>
      </c>
      <c r="P82" s="10">
        <v>-71.28</v>
      </c>
      <c r="Q82" s="10">
        <v>226.02</v>
      </c>
      <c r="R82" s="10">
        <v>4276.5</v>
      </c>
      <c r="S82" s="10"/>
      <c r="T82" s="10"/>
      <c r="U82" s="10">
        <v>236.3</v>
      </c>
      <c r="V82" s="10">
        <v>15462.45</v>
      </c>
      <c r="W82" s="10">
        <v>406.32999999999993</v>
      </c>
      <c r="X82" s="10">
        <v>13650.57</v>
      </c>
      <c r="Y82" s="10">
        <v>6305.51</v>
      </c>
      <c r="Z82" s="10">
        <v>6502.25</v>
      </c>
      <c r="AA82" s="10">
        <v>19844.260000000002</v>
      </c>
      <c r="AB82" s="10">
        <v>24014.870000000003</v>
      </c>
      <c r="AC82" s="24">
        <v>156177.98000000001</v>
      </c>
      <c r="AD82" s="25">
        <f t="shared" si="1"/>
        <v>247198.16</v>
      </c>
    </row>
    <row r="83" spans="1:168" ht="30" customHeight="1" thickBot="1" x14ac:dyDescent="0.25">
      <c r="A83" s="11" t="s">
        <v>107</v>
      </c>
      <c r="B83" s="20" t="s">
        <v>48</v>
      </c>
      <c r="C83" s="3"/>
      <c r="D83" s="12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>
        <v>166.4</v>
      </c>
      <c r="P83" s="13">
        <v>-71.28</v>
      </c>
      <c r="Q83" s="13">
        <v>-397.81000000000006</v>
      </c>
      <c r="R83" s="13">
        <v>4276.5</v>
      </c>
      <c r="S83" s="13"/>
      <c r="T83" s="13">
        <v>1793.3200000000002</v>
      </c>
      <c r="U83" s="13">
        <v>6240.4500000000007</v>
      </c>
      <c r="V83" s="13">
        <v>15593.86</v>
      </c>
      <c r="W83" s="13">
        <v>1503.4400000000005</v>
      </c>
      <c r="X83" s="13">
        <v>39695.31</v>
      </c>
      <c r="Y83" s="13">
        <v>17356.770000000004</v>
      </c>
      <c r="Z83" s="13">
        <v>9566.7499999999982</v>
      </c>
      <c r="AA83" s="13">
        <v>36757.709999999992</v>
      </c>
      <c r="AB83" s="14">
        <v>72994.969999999914</v>
      </c>
      <c r="AC83" s="15">
        <v>914849.52000000014</v>
      </c>
      <c r="AD83" s="26">
        <f t="shared" si="1"/>
        <v>1120325.9100000001</v>
      </c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  <c r="EJ83" s="5"/>
      <c r="EK83" s="5"/>
      <c r="EL83" s="5"/>
      <c r="EM83" s="5"/>
      <c r="EN83" s="5"/>
      <c r="EO83" s="5"/>
      <c r="EP83" s="5"/>
      <c r="EQ83" s="5"/>
      <c r="ER83" s="5"/>
      <c r="ES83" s="5"/>
      <c r="ET83" s="5"/>
      <c r="EU83" s="5"/>
      <c r="EV83" s="5"/>
      <c r="EW83" s="5"/>
      <c r="EX83" s="5"/>
      <c r="EY83" s="5"/>
      <c r="EZ83" s="5"/>
      <c r="FA83" s="5"/>
      <c r="FB83" s="5"/>
      <c r="FC83" s="5"/>
      <c r="FD83" s="5"/>
      <c r="FE83" s="5"/>
      <c r="FF83" s="5"/>
      <c r="FG83" s="5"/>
      <c r="FH83" s="5"/>
      <c r="FI83" s="5"/>
      <c r="FJ83" s="5"/>
      <c r="FK83" s="5"/>
      <c r="FL83" s="5"/>
    </row>
    <row r="84" spans="1:168" x14ac:dyDescent="0.2">
      <c r="A84" s="34" t="s">
        <v>110</v>
      </c>
      <c r="B84" s="19" t="s">
        <v>111</v>
      </c>
      <c r="C84" s="22"/>
      <c r="D84" s="23"/>
      <c r="E84" s="10"/>
      <c r="F84" s="10"/>
      <c r="G84" s="10"/>
      <c r="H84" s="10"/>
      <c r="I84" s="10"/>
      <c r="J84" s="10"/>
      <c r="K84" s="10"/>
      <c r="L84" s="10"/>
      <c r="M84" s="10">
        <v>126</v>
      </c>
      <c r="N84" s="10"/>
      <c r="O84" s="10">
        <v>2643.05</v>
      </c>
      <c r="P84" s="10"/>
      <c r="Q84" s="10"/>
      <c r="R84" s="10">
        <v>452.43999999999994</v>
      </c>
      <c r="S84" s="10"/>
      <c r="T84" s="10">
        <v>1497.57</v>
      </c>
      <c r="U84" s="10">
        <v>12887.060000000001</v>
      </c>
      <c r="V84" s="10">
        <v>-489.19999999999993</v>
      </c>
      <c r="W84" s="10">
        <v>2392</v>
      </c>
      <c r="X84" s="10">
        <v>7881.0400000000009</v>
      </c>
      <c r="Y84" s="10">
        <v>411.84000000000003</v>
      </c>
      <c r="Z84" s="10">
        <v>1488.1200000000001</v>
      </c>
      <c r="AA84" s="10">
        <v>9525.6099999999988</v>
      </c>
      <c r="AB84" s="10">
        <v>18365.579999999998</v>
      </c>
      <c r="AC84" s="24">
        <v>665015.71999999974</v>
      </c>
      <c r="AD84" s="25">
        <f t="shared" si="1"/>
        <v>722196.82999999973</v>
      </c>
    </row>
    <row r="85" spans="1:168" ht="22.5" x14ac:dyDescent="0.2">
      <c r="A85" s="34" t="s">
        <v>110</v>
      </c>
      <c r="B85" s="19" t="s">
        <v>112</v>
      </c>
      <c r="C85" s="22"/>
      <c r="D85" s="23"/>
      <c r="E85" s="10"/>
      <c r="F85" s="10"/>
      <c r="G85" s="10"/>
      <c r="H85" s="10"/>
      <c r="I85" s="10"/>
      <c r="J85" s="10"/>
      <c r="K85" s="10"/>
      <c r="L85" s="10"/>
      <c r="M85" s="10">
        <v>-1050.73</v>
      </c>
      <c r="N85" s="10">
        <v>1546.6</v>
      </c>
      <c r="O85" s="10">
        <v>8715.9</v>
      </c>
      <c r="P85" s="10">
        <v>1227.23</v>
      </c>
      <c r="Q85" s="10">
        <v>1629.6100000000001</v>
      </c>
      <c r="R85" s="10">
        <v>2184.73</v>
      </c>
      <c r="S85" s="10">
        <v>934.54</v>
      </c>
      <c r="T85" s="10">
        <v>36992.97</v>
      </c>
      <c r="U85" s="10">
        <v>86893.459999999992</v>
      </c>
      <c r="V85" s="10">
        <v>54737.82</v>
      </c>
      <c r="W85" s="10">
        <v>1030.1399999999992</v>
      </c>
      <c r="X85" s="10">
        <v>7752.7800000000007</v>
      </c>
      <c r="Y85" s="10">
        <v>4441.54</v>
      </c>
      <c r="Z85" s="10">
        <v>5330.92</v>
      </c>
      <c r="AA85" s="10">
        <v>17356.070000000003</v>
      </c>
      <c r="AB85" s="10">
        <v>7657.41</v>
      </c>
      <c r="AC85" s="24">
        <v>282835.14</v>
      </c>
      <c r="AD85" s="25">
        <f t="shared" si="1"/>
        <v>520216.13</v>
      </c>
    </row>
    <row r="86" spans="1:168" ht="23.25" thickBot="1" x14ac:dyDescent="0.25">
      <c r="A86" s="34" t="s">
        <v>110</v>
      </c>
      <c r="B86" s="19" t="s">
        <v>113</v>
      </c>
      <c r="C86" s="22"/>
      <c r="D86" s="23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>
        <v>191.09</v>
      </c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24"/>
      <c r="AD86" s="25">
        <f t="shared" si="1"/>
        <v>191.09</v>
      </c>
    </row>
    <row r="87" spans="1:168" ht="30" customHeight="1" thickBot="1" x14ac:dyDescent="0.25">
      <c r="A87" s="11" t="s">
        <v>110</v>
      </c>
      <c r="B87" s="20" t="s">
        <v>48</v>
      </c>
      <c r="C87" s="3"/>
      <c r="D87" s="12"/>
      <c r="E87" s="13"/>
      <c r="F87" s="13"/>
      <c r="G87" s="13"/>
      <c r="H87" s="13"/>
      <c r="I87" s="13"/>
      <c r="J87" s="13"/>
      <c r="K87" s="13"/>
      <c r="L87" s="13"/>
      <c r="M87" s="13">
        <v>-924.73</v>
      </c>
      <c r="N87" s="13">
        <v>1546.6</v>
      </c>
      <c r="O87" s="13">
        <v>11550.039999999999</v>
      </c>
      <c r="P87" s="13">
        <v>1227.23</v>
      </c>
      <c r="Q87" s="13">
        <v>1629.6100000000001</v>
      </c>
      <c r="R87" s="13">
        <v>2637.17</v>
      </c>
      <c r="S87" s="13">
        <v>934.54</v>
      </c>
      <c r="T87" s="13">
        <v>38490.540000000008</v>
      </c>
      <c r="U87" s="13">
        <v>99780.51999999999</v>
      </c>
      <c r="V87" s="13">
        <v>54248.619999999995</v>
      </c>
      <c r="W87" s="13">
        <v>3422.1399999999994</v>
      </c>
      <c r="X87" s="13">
        <v>15633.82</v>
      </c>
      <c r="Y87" s="13">
        <v>4853.38</v>
      </c>
      <c r="Z87" s="13">
        <v>6819.04</v>
      </c>
      <c r="AA87" s="13">
        <v>26881.679999999989</v>
      </c>
      <c r="AB87" s="14">
        <v>26022.989999999998</v>
      </c>
      <c r="AC87" s="15">
        <v>947850.85999999964</v>
      </c>
      <c r="AD87" s="26">
        <f t="shared" si="1"/>
        <v>1242604.0499999996</v>
      </c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  <c r="EJ87" s="5"/>
      <c r="EK87" s="5"/>
      <c r="EL87" s="5"/>
      <c r="EM87" s="5"/>
      <c r="EN87" s="5"/>
      <c r="EO87" s="5"/>
      <c r="EP87" s="5"/>
      <c r="EQ87" s="5"/>
      <c r="ER87" s="5"/>
      <c r="ES87" s="5"/>
      <c r="ET87" s="5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FJ87" s="5"/>
      <c r="FK87" s="5"/>
      <c r="FL87" s="5"/>
    </row>
    <row r="88" spans="1:168" x14ac:dyDescent="0.2">
      <c r="A88" s="34" t="s">
        <v>114</v>
      </c>
      <c r="B88" s="19" t="s">
        <v>115</v>
      </c>
      <c r="C88" s="22"/>
      <c r="D88" s="23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>
        <v>494.03000000000003</v>
      </c>
      <c r="R88" s="10"/>
      <c r="S88" s="10"/>
      <c r="T88" s="10"/>
      <c r="U88" s="10">
        <v>6518.6900000000005</v>
      </c>
      <c r="V88" s="10"/>
      <c r="W88" s="10">
        <v>2535.4699999999998</v>
      </c>
      <c r="X88" s="10">
        <v>3969.8900000000003</v>
      </c>
      <c r="Y88" s="10">
        <v>898.06000000000017</v>
      </c>
      <c r="Z88" s="10">
        <v>13779.11000000001</v>
      </c>
      <c r="AA88" s="10">
        <v>12684.14</v>
      </c>
      <c r="AB88" s="10">
        <v>35077.660000000003</v>
      </c>
      <c r="AC88" s="24">
        <v>583021.86999999988</v>
      </c>
      <c r="AD88" s="25">
        <f t="shared" si="1"/>
        <v>658978.91999999993</v>
      </c>
    </row>
    <row r="89" spans="1:168" ht="22.5" x14ac:dyDescent="0.2">
      <c r="A89" s="34" t="s">
        <v>114</v>
      </c>
      <c r="B89" s="19" t="s">
        <v>116</v>
      </c>
      <c r="C89" s="22"/>
      <c r="D89" s="23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>
        <v>7225.66</v>
      </c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24"/>
      <c r="AD89" s="25">
        <f t="shared" si="1"/>
        <v>7225.66</v>
      </c>
    </row>
    <row r="90" spans="1:168" ht="22.5" x14ac:dyDescent="0.2">
      <c r="A90" s="34" t="s">
        <v>114</v>
      </c>
      <c r="B90" s="19" t="s">
        <v>117</v>
      </c>
      <c r="C90" s="22"/>
      <c r="D90" s="23"/>
      <c r="E90" s="10"/>
      <c r="F90" s="10"/>
      <c r="G90" s="10"/>
      <c r="H90" s="10"/>
      <c r="I90" s="10"/>
      <c r="J90" s="10">
        <v>684.35</v>
      </c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24"/>
      <c r="AD90" s="25">
        <f t="shared" si="1"/>
        <v>684.35</v>
      </c>
    </row>
    <row r="91" spans="1:168" ht="23.25" thickBot="1" x14ac:dyDescent="0.25">
      <c r="A91" s="34" t="s">
        <v>114</v>
      </c>
      <c r="B91" s="19" t="s">
        <v>118</v>
      </c>
      <c r="C91" s="22"/>
      <c r="D91" s="23"/>
      <c r="E91" s="10"/>
      <c r="F91" s="10"/>
      <c r="G91" s="10"/>
      <c r="H91" s="10"/>
      <c r="I91" s="10"/>
      <c r="J91" s="10"/>
      <c r="K91" s="10"/>
      <c r="L91" s="10"/>
      <c r="M91" s="10">
        <v>-286.45999999999998</v>
      </c>
      <c r="N91" s="10"/>
      <c r="O91" s="10"/>
      <c r="P91" s="10"/>
      <c r="Q91" s="10">
        <v>-145.18</v>
      </c>
      <c r="R91" s="10">
        <v>1325.06</v>
      </c>
      <c r="S91" s="10"/>
      <c r="T91" s="10"/>
      <c r="U91" s="10">
        <v>96.990000000000009</v>
      </c>
      <c r="V91" s="10">
        <v>3317.38</v>
      </c>
      <c r="W91" s="10">
        <v>-1708.18</v>
      </c>
      <c r="X91" s="10">
        <v>1171.58</v>
      </c>
      <c r="Y91" s="10">
        <v>244</v>
      </c>
      <c r="Z91" s="10">
        <v>150.20000000000027</v>
      </c>
      <c r="AA91" s="10">
        <v>755.05000000000007</v>
      </c>
      <c r="AB91" s="10"/>
      <c r="AC91" s="24">
        <v>137070.51</v>
      </c>
      <c r="AD91" s="25">
        <f t="shared" si="1"/>
        <v>141990.95000000001</v>
      </c>
    </row>
    <row r="92" spans="1:168" ht="30" customHeight="1" thickBot="1" x14ac:dyDescent="0.25">
      <c r="A92" s="11" t="s">
        <v>114</v>
      </c>
      <c r="B92" s="20" t="s">
        <v>48</v>
      </c>
      <c r="C92" s="3"/>
      <c r="D92" s="12"/>
      <c r="E92" s="13"/>
      <c r="F92" s="13"/>
      <c r="G92" s="13"/>
      <c r="H92" s="13"/>
      <c r="I92" s="13"/>
      <c r="J92" s="13">
        <v>684.35</v>
      </c>
      <c r="K92" s="13"/>
      <c r="L92" s="13"/>
      <c r="M92" s="13">
        <v>-286.45999999999998</v>
      </c>
      <c r="N92" s="13"/>
      <c r="O92" s="13"/>
      <c r="P92" s="13">
        <v>7225.66</v>
      </c>
      <c r="Q92" s="13">
        <v>348.85</v>
      </c>
      <c r="R92" s="13">
        <v>1325.06</v>
      </c>
      <c r="S92" s="13"/>
      <c r="T92" s="13"/>
      <c r="U92" s="13">
        <v>6615.68</v>
      </c>
      <c r="V92" s="13">
        <v>3317.38</v>
      </c>
      <c r="W92" s="13">
        <v>827.28999999999974</v>
      </c>
      <c r="X92" s="13">
        <v>5141.4700000000012</v>
      </c>
      <c r="Y92" s="13">
        <v>1142.06</v>
      </c>
      <c r="Z92" s="13">
        <v>13929.31000000001</v>
      </c>
      <c r="AA92" s="13">
        <v>13439.189999999999</v>
      </c>
      <c r="AB92" s="14">
        <v>35077.660000000003</v>
      </c>
      <c r="AC92" s="15">
        <v>720092.37999999954</v>
      </c>
      <c r="AD92" s="26">
        <f t="shared" si="1"/>
        <v>808879.87999999954</v>
      </c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  <c r="EJ92" s="5"/>
      <c r="EK92" s="5"/>
      <c r="EL92" s="5"/>
      <c r="EM92" s="5"/>
      <c r="EN92" s="5"/>
      <c r="EO92" s="5"/>
      <c r="EP92" s="5"/>
      <c r="EQ92" s="5"/>
      <c r="ER92" s="5"/>
      <c r="ES92" s="5"/>
      <c r="ET92" s="5"/>
      <c r="EU92" s="5"/>
      <c r="EV92" s="5"/>
      <c r="EW92" s="5"/>
      <c r="EX92" s="5"/>
      <c r="EY92" s="5"/>
      <c r="EZ92" s="5"/>
      <c r="FA92" s="5"/>
      <c r="FB92" s="5"/>
      <c r="FC92" s="5"/>
      <c r="FD92" s="5"/>
      <c r="FE92" s="5"/>
      <c r="FF92" s="5"/>
      <c r="FG92" s="5"/>
      <c r="FH92" s="5"/>
      <c r="FI92" s="5"/>
      <c r="FJ92" s="5"/>
      <c r="FK92" s="5"/>
      <c r="FL92" s="5"/>
    </row>
    <row r="93" spans="1:168" x14ac:dyDescent="0.2">
      <c r="A93" s="34" t="s">
        <v>119</v>
      </c>
      <c r="B93" s="19" t="s">
        <v>120</v>
      </c>
      <c r="C93" s="22"/>
      <c r="D93" s="23"/>
      <c r="E93" s="10"/>
      <c r="F93" s="10"/>
      <c r="G93" s="10"/>
      <c r="H93" s="10"/>
      <c r="I93" s="10"/>
      <c r="J93" s="10"/>
      <c r="K93" s="10"/>
      <c r="L93" s="10"/>
      <c r="M93" s="10">
        <v>359.21</v>
      </c>
      <c r="N93" s="10"/>
      <c r="O93" s="10"/>
      <c r="P93" s="10"/>
      <c r="Q93" s="10"/>
      <c r="R93" s="10">
        <v>2235.34</v>
      </c>
      <c r="S93" s="10">
        <v>23169.96</v>
      </c>
      <c r="T93" s="10">
        <v>26250.170000000002</v>
      </c>
      <c r="U93" s="10">
        <v>117371.71000000002</v>
      </c>
      <c r="V93" s="10">
        <v>-6346.4400000000005</v>
      </c>
      <c r="W93" s="10">
        <v>18691</v>
      </c>
      <c r="X93" s="10">
        <v>14633.09</v>
      </c>
      <c r="Y93" s="10">
        <v>48202.600000000006</v>
      </c>
      <c r="Z93" s="10">
        <v>123482.63000000002</v>
      </c>
      <c r="AA93" s="10">
        <v>100084.09</v>
      </c>
      <c r="AB93" s="10">
        <v>69906.540000000008</v>
      </c>
      <c r="AC93" s="24">
        <v>468379.63999999966</v>
      </c>
      <c r="AD93" s="25">
        <f t="shared" si="1"/>
        <v>1006419.5399999997</v>
      </c>
    </row>
    <row r="94" spans="1:168" ht="22.5" x14ac:dyDescent="0.2">
      <c r="A94" s="34" t="s">
        <v>119</v>
      </c>
      <c r="B94" s="19" t="s">
        <v>121</v>
      </c>
      <c r="C94" s="22"/>
      <c r="D94" s="23"/>
      <c r="E94" s="10"/>
      <c r="F94" s="10"/>
      <c r="G94" s="10"/>
      <c r="H94" s="10"/>
      <c r="I94" s="10"/>
      <c r="J94" s="10"/>
      <c r="K94" s="10"/>
      <c r="L94" s="10">
        <v>18</v>
      </c>
      <c r="M94" s="10">
        <v>1763.57</v>
      </c>
      <c r="N94" s="10"/>
      <c r="O94" s="10"/>
      <c r="P94" s="10"/>
      <c r="Q94" s="10"/>
      <c r="R94" s="10"/>
      <c r="S94" s="10"/>
      <c r="T94" s="10"/>
      <c r="U94" s="10"/>
      <c r="V94" s="10">
        <v>3.66</v>
      </c>
      <c r="W94" s="10"/>
      <c r="X94" s="10"/>
      <c r="Y94" s="10"/>
      <c r="Z94" s="10"/>
      <c r="AA94" s="10"/>
      <c r="AB94" s="10"/>
      <c r="AC94" s="24"/>
      <c r="AD94" s="25">
        <f t="shared" si="1"/>
        <v>1785.23</v>
      </c>
    </row>
    <row r="95" spans="1:168" ht="23.25" thickBot="1" x14ac:dyDescent="0.25">
      <c r="A95" s="34" t="s">
        <v>119</v>
      </c>
      <c r="B95" s="19" t="s">
        <v>122</v>
      </c>
      <c r="C95" s="22"/>
      <c r="D95" s="23"/>
      <c r="E95" s="10"/>
      <c r="F95" s="10"/>
      <c r="G95" s="10"/>
      <c r="H95" s="10"/>
      <c r="I95" s="10"/>
      <c r="J95" s="10"/>
      <c r="K95" s="10"/>
      <c r="L95" s="10"/>
      <c r="M95" s="10">
        <v>24364.63</v>
      </c>
      <c r="N95" s="10">
        <v>14609.06</v>
      </c>
      <c r="O95" s="10">
        <v>4014.82</v>
      </c>
      <c r="P95" s="10"/>
      <c r="Q95" s="10"/>
      <c r="R95" s="10"/>
      <c r="S95" s="10">
        <v>446.69000000000005</v>
      </c>
      <c r="T95" s="10"/>
      <c r="U95" s="10">
        <v>71721.11</v>
      </c>
      <c r="V95" s="10">
        <v>42242.01</v>
      </c>
      <c r="W95" s="10">
        <v>1207.43</v>
      </c>
      <c r="X95" s="10">
        <v>993.69</v>
      </c>
      <c r="Y95" s="10">
        <v>1657.8</v>
      </c>
      <c r="Z95" s="10">
        <v>318.78000000000003</v>
      </c>
      <c r="AA95" s="10">
        <v>16098.16</v>
      </c>
      <c r="AB95" s="10">
        <v>3987.3099999999995</v>
      </c>
      <c r="AC95" s="24">
        <v>249355.56</v>
      </c>
      <c r="AD95" s="25">
        <f t="shared" si="1"/>
        <v>431017.05</v>
      </c>
    </row>
    <row r="96" spans="1:168" ht="30" customHeight="1" thickBot="1" x14ac:dyDescent="0.25">
      <c r="A96" s="11" t="s">
        <v>119</v>
      </c>
      <c r="B96" s="20" t="s">
        <v>48</v>
      </c>
      <c r="C96" s="3"/>
      <c r="D96" s="12"/>
      <c r="E96" s="13"/>
      <c r="F96" s="13"/>
      <c r="G96" s="13"/>
      <c r="H96" s="13"/>
      <c r="I96" s="13"/>
      <c r="J96" s="13"/>
      <c r="K96" s="13"/>
      <c r="L96" s="13">
        <v>18</v>
      </c>
      <c r="M96" s="13">
        <v>26487.41</v>
      </c>
      <c r="N96" s="13">
        <v>14609.06</v>
      </c>
      <c r="O96" s="13">
        <v>4014.82</v>
      </c>
      <c r="P96" s="13"/>
      <c r="Q96" s="13"/>
      <c r="R96" s="13">
        <v>2235.34</v>
      </c>
      <c r="S96" s="13">
        <v>23616.65</v>
      </c>
      <c r="T96" s="13">
        <v>26250.170000000002</v>
      </c>
      <c r="U96" s="13">
        <v>189092.82</v>
      </c>
      <c r="V96" s="13">
        <v>35899.230000000003</v>
      </c>
      <c r="W96" s="13">
        <v>19898.43</v>
      </c>
      <c r="X96" s="13">
        <v>15626.779999999999</v>
      </c>
      <c r="Y96" s="13">
        <v>49860.4</v>
      </c>
      <c r="Z96" s="13">
        <v>123801.41000000002</v>
      </c>
      <c r="AA96" s="13">
        <v>116182.25</v>
      </c>
      <c r="AB96" s="14">
        <v>73893.850000000006</v>
      </c>
      <c r="AC96" s="15">
        <v>717735.19999999751</v>
      </c>
      <c r="AD96" s="26">
        <f t="shared" si="1"/>
        <v>1439221.8199999975</v>
      </c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  <c r="EJ96" s="5"/>
      <c r="EK96" s="5"/>
      <c r="EL96" s="5"/>
      <c r="EM96" s="5"/>
      <c r="EN96" s="5"/>
      <c r="EO96" s="5"/>
      <c r="EP96" s="5"/>
      <c r="EQ96" s="5"/>
      <c r="ER96" s="5"/>
      <c r="ES96" s="5"/>
      <c r="ET96" s="5"/>
      <c r="EU96" s="5"/>
      <c r="EV96" s="5"/>
      <c r="EW96" s="5"/>
      <c r="EX96" s="5"/>
      <c r="EY96" s="5"/>
      <c r="EZ96" s="5"/>
      <c r="FA96" s="5"/>
      <c r="FB96" s="5"/>
      <c r="FC96" s="5"/>
      <c r="FD96" s="5"/>
      <c r="FE96" s="5"/>
      <c r="FF96" s="5"/>
      <c r="FG96" s="5"/>
      <c r="FH96" s="5"/>
      <c r="FI96" s="5"/>
      <c r="FJ96" s="5"/>
      <c r="FK96" s="5"/>
      <c r="FL96" s="5"/>
    </row>
    <row r="97" spans="1:168" x14ac:dyDescent="0.2">
      <c r="A97" s="34" t="s">
        <v>123</v>
      </c>
      <c r="B97" s="19" t="s">
        <v>124</v>
      </c>
      <c r="C97" s="22"/>
      <c r="D97" s="23"/>
      <c r="E97" s="10"/>
      <c r="F97" s="10"/>
      <c r="G97" s="10"/>
      <c r="H97" s="10"/>
      <c r="I97" s="10"/>
      <c r="J97" s="10"/>
      <c r="K97" s="10"/>
      <c r="L97" s="10"/>
      <c r="M97" s="10">
        <v>1083.81</v>
      </c>
      <c r="N97" s="10">
        <v>4066.0299999999997</v>
      </c>
      <c r="O97" s="10"/>
      <c r="P97" s="10"/>
      <c r="Q97" s="10"/>
      <c r="R97" s="10">
        <v>-428.82</v>
      </c>
      <c r="S97" s="10">
        <v>22722.560000000001</v>
      </c>
      <c r="T97" s="10">
        <v>31856.69</v>
      </c>
      <c r="U97" s="10">
        <v>146018.41</v>
      </c>
      <c r="V97" s="10">
        <v>201.43</v>
      </c>
      <c r="W97" s="10">
        <v>12741.430000000002</v>
      </c>
      <c r="X97" s="10">
        <v>728</v>
      </c>
      <c r="Y97" s="10">
        <v>22211.5</v>
      </c>
      <c r="Z97" s="10">
        <v>11664.779999999999</v>
      </c>
      <c r="AA97" s="10">
        <v>130897.01</v>
      </c>
      <c r="AB97" s="10">
        <v>93636.139999999985</v>
      </c>
      <c r="AC97" s="24">
        <v>260571.43000000023</v>
      </c>
      <c r="AD97" s="25">
        <f t="shared" si="1"/>
        <v>737970.40000000014</v>
      </c>
    </row>
    <row r="98" spans="1:168" ht="22.5" x14ac:dyDescent="0.2">
      <c r="A98" s="34" t="s">
        <v>123</v>
      </c>
      <c r="B98" s="19" t="s">
        <v>125</v>
      </c>
      <c r="C98" s="22"/>
      <c r="D98" s="23"/>
      <c r="E98" s="10"/>
      <c r="F98" s="10"/>
      <c r="G98" s="10"/>
      <c r="H98" s="10"/>
      <c r="I98" s="10"/>
      <c r="J98" s="10"/>
      <c r="K98" s="10"/>
      <c r="L98" s="10"/>
      <c r="M98" s="10">
        <v>159.5</v>
      </c>
      <c r="N98" s="10"/>
      <c r="O98" s="10">
        <v>214705.37999999998</v>
      </c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24"/>
      <c r="AD98" s="25">
        <f t="shared" si="1"/>
        <v>214864.87999999998</v>
      </c>
    </row>
    <row r="99" spans="1:168" ht="34.5" thickBot="1" x14ac:dyDescent="0.25">
      <c r="A99" s="34" t="s">
        <v>123</v>
      </c>
      <c r="B99" s="19" t="s">
        <v>126</v>
      </c>
      <c r="C99" s="22"/>
      <c r="D99" s="23"/>
      <c r="E99" s="10"/>
      <c r="F99" s="10"/>
      <c r="G99" s="10"/>
      <c r="H99" s="10"/>
      <c r="I99" s="10"/>
      <c r="J99" s="10"/>
      <c r="K99" s="10"/>
      <c r="L99" s="10"/>
      <c r="M99" s="10">
        <v>2578.2400000000002</v>
      </c>
      <c r="N99" s="10">
        <v>1509.3700000000003</v>
      </c>
      <c r="O99" s="10">
        <v>1132.19</v>
      </c>
      <c r="P99" s="10">
        <v>2234716.7200000007</v>
      </c>
      <c r="Q99" s="10">
        <v>1225.1200000000001</v>
      </c>
      <c r="R99" s="10">
        <v>11953.779999999999</v>
      </c>
      <c r="S99" s="10">
        <v>9345.6</v>
      </c>
      <c r="T99" s="10">
        <v>11794.57</v>
      </c>
      <c r="U99" s="10">
        <v>22457.269999999997</v>
      </c>
      <c r="V99" s="10">
        <v>17315.64</v>
      </c>
      <c r="W99" s="10">
        <v>8258.77</v>
      </c>
      <c r="X99" s="10">
        <v>1749.6299999999999</v>
      </c>
      <c r="Y99" s="10">
        <v>12653.630000000001</v>
      </c>
      <c r="Z99" s="10">
        <v>3685.07</v>
      </c>
      <c r="AA99" s="10">
        <v>-1401.76</v>
      </c>
      <c r="AB99" s="10">
        <v>15002.939999999999</v>
      </c>
      <c r="AC99" s="24">
        <v>322304.16000000003</v>
      </c>
      <c r="AD99" s="25">
        <f t="shared" si="1"/>
        <v>2676280.9400000004</v>
      </c>
    </row>
    <row r="100" spans="1:168" ht="30" customHeight="1" thickBot="1" x14ac:dyDescent="0.25">
      <c r="A100" s="11" t="s">
        <v>123</v>
      </c>
      <c r="B100" s="20" t="s">
        <v>48</v>
      </c>
      <c r="C100" s="3"/>
      <c r="D100" s="12"/>
      <c r="E100" s="13"/>
      <c r="F100" s="13"/>
      <c r="G100" s="13"/>
      <c r="H100" s="13"/>
      <c r="I100" s="13"/>
      <c r="J100" s="13"/>
      <c r="K100" s="13"/>
      <c r="L100" s="13"/>
      <c r="M100" s="13">
        <v>3821.55</v>
      </c>
      <c r="N100" s="13">
        <v>5575.4000000000005</v>
      </c>
      <c r="O100" s="13">
        <v>215837.56999999998</v>
      </c>
      <c r="P100" s="13">
        <v>2234716.7200000007</v>
      </c>
      <c r="Q100" s="13">
        <v>1225.1200000000001</v>
      </c>
      <c r="R100" s="13">
        <v>11524.96</v>
      </c>
      <c r="S100" s="13">
        <v>32068.160000000003</v>
      </c>
      <c r="T100" s="13">
        <v>43651.26</v>
      </c>
      <c r="U100" s="13">
        <v>168475.68000000002</v>
      </c>
      <c r="V100" s="13">
        <v>17517.07</v>
      </c>
      <c r="W100" s="13">
        <v>21000.2</v>
      </c>
      <c r="X100" s="13">
        <v>2477.63</v>
      </c>
      <c r="Y100" s="13">
        <v>34865.129999999997</v>
      </c>
      <c r="Z100" s="13">
        <v>15349.849999999999</v>
      </c>
      <c r="AA100" s="13">
        <v>129495.25</v>
      </c>
      <c r="AB100" s="14">
        <v>108639.07999999999</v>
      </c>
      <c r="AC100" s="15">
        <v>582875.58999999915</v>
      </c>
      <c r="AD100" s="26">
        <f t="shared" si="1"/>
        <v>3629116.2199999997</v>
      </c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  <c r="EJ100" s="5"/>
      <c r="EK100" s="5"/>
      <c r="EL100" s="5"/>
      <c r="EM100" s="5"/>
      <c r="EN100" s="5"/>
      <c r="EO100" s="5"/>
      <c r="EP100" s="5"/>
      <c r="EQ100" s="5"/>
      <c r="ER100" s="5"/>
      <c r="ES100" s="5"/>
      <c r="ET100" s="5"/>
      <c r="EU100" s="5"/>
      <c r="EV100" s="5"/>
      <c r="EW100" s="5"/>
      <c r="EX100" s="5"/>
      <c r="EY100" s="5"/>
      <c r="EZ100" s="5"/>
      <c r="FA100" s="5"/>
      <c r="FB100" s="5"/>
      <c r="FC100" s="5"/>
      <c r="FD100" s="5"/>
      <c r="FE100" s="5"/>
      <c r="FF100" s="5"/>
      <c r="FG100" s="5"/>
      <c r="FH100" s="5"/>
      <c r="FI100" s="5"/>
      <c r="FJ100" s="5"/>
      <c r="FK100" s="5"/>
      <c r="FL100" s="5"/>
    </row>
    <row r="101" spans="1:168" x14ac:dyDescent="0.2">
      <c r="A101" s="34" t="s">
        <v>127</v>
      </c>
      <c r="B101" s="19" t="s">
        <v>128</v>
      </c>
      <c r="C101" s="22"/>
      <c r="D101" s="23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>
        <v>17845.730000000003</v>
      </c>
      <c r="T101" s="10">
        <v>3905.17</v>
      </c>
      <c r="U101" s="10">
        <v>3478.5</v>
      </c>
      <c r="V101" s="10">
        <v>549.87</v>
      </c>
      <c r="W101" s="10">
        <v>21425.07</v>
      </c>
      <c r="X101" s="10">
        <v>21979.08</v>
      </c>
      <c r="Y101" s="10">
        <v>5946.04</v>
      </c>
      <c r="Z101" s="10">
        <v>10420.990000000002</v>
      </c>
      <c r="AA101" s="10">
        <v>22369.840000000004</v>
      </c>
      <c r="AB101" s="10">
        <v>42825.67</v>
      </c>
      <c r="AC101" s="24">
        <v>202614.09000000008</v>
      </c>
      <c r="AD101" s="25">
        <f t="shared" si="1"/>
        <v>353360.0500000001</v>
      </c>
    </row>
    <row r="102" spans="1:168" ht="23.25" thickBot="1" x14ac:dyDescent="0.25">
      <c r="A102" s="34" t="s">
        <v>127</v>
      </c>
      <c r="B102" s="19" t="s">
        <v>129</v>
      </c>
      <c r="C102" s="22"/>
      <c r="D102" s="23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>
        <v>81.5</v>
      </c>
      <c r="R102" s="10">
        <v>6560.0999999999995</v>
      </c>
      <c r="S102" s="10">
        <v>373.36</v>
      </c>
      <c r="T102" s="10">
        <v>231</v>
      </c>
      <c r="U102" s="10">
        <v>22230.269999999997</v>
      </c>
      <c r="V102" s="10">
        <v>7170.5599999999995</v>
      </c>
      <c r="W102" s="10">
        <v>-10208.400000000001</v>
      </c>
      <c r="X102" s="10">
        <v>2961.15</v>
      </c>
      <c r="Y102" s="10">
        <v>11007.369999999999</v>
      </c>
      <c r="Z102" s="10">
        <v>13849.839999999998</v>
      </c>
      <c r="AA102" s="10">
        <v>4443.3499999999995</v>
      </c>
      <c r="AB102" s="10">
        <v>10165.57</v>
      </c>
      <c r="AC102" s="24">
        <v>152785.33999999997</v>
      </c>
      <c r="AD102" s="25">
        <f t="shared" si="1"/>
        <v>221651.00999999995</v>
      </c>
    </row>
    <row r="103" spans="1:168" ht="30" customHeight="1" thickBot="1" x14ac:dyDescent="0.25">
      <c r="A103" s="11" t="s">
        <v>127</v>
      </c>
      <c r="B103" s="20" t="s">
        <v>48</v>
      </c>
      <c r="C103" s="3"/>
      <c r="D103" s="12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>
        <v>81.5</v>
      </c>
      <c r="R103" s="13">
        <v>6560.0999999999995</v>
      </c>
      <c r="S103" s="13">
        <v>18219.09</v>
      </c>
      <c r="T103" s="13">
        <v>4136.17</v>
      </c>
      <c r="U103" s="13">
        <v>25708.769999999997</v>
      </c>
      <c r="V103" s="13">
        <v>7720.4299999999994</v>
      </c>
      <c r="W103" s="13">
        <v>11216.669999999996</v>
      </c>
      <c r="X103" s="13">
        <v>24940.230000000003</v>
      </c>
      <c r="Y103" s="13">
        <v>16953.41</v>
      </c>
      <c r="Z103" s="13">
        <v>24270.829999999998</v>
      </c>
      <c r="AA103" s="13">
        <v>26813.190000000006</v>
      </c>
      <c r="AB103" s="14">
        <v>52991.240000000005</v>
      </c>
      <c r="AC103" s="15">
        <v>355399.43000000017</v>
      </c>
      <c r="AD103" s="26">
        <f t="shared" si="1"/>
        <v>575011.06000000017</v>
      </c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  <c r="EJ103" s="5"/>
      <c r="EK103" s="5"/>
      <c r="EL103" s="5"/>
      <c r="EM103" s="5"/>
      <c r="EN103" s="5"/>
      <c r="EO103" s="5"/>
      <c r="EP103" s="5"/>
      <c r="EQ103" s="5"/>
      <c r="ER103" s="5"/>
      <c r="ES103" s="5"/>
      <c r="ET103" s="5"/>
      <c r="EU103" s="5"/>
      <c r="EV103" s="5"/>
      <c r="EW103" s="5"/>
      <c r="EX103" s="5"/>
      <c r="EY103" s="5"/>
      <c r="EZ103" s="5"/>
      <c r="FA103" s="5"/>
      <c r="FB103" s="5"/>
      <c r="FC103" s="5"/>
      <c r="FD103" s="5"/>
      <c r="FE103" s="5"/>
      <c r="FF103" s="5"/>
      <c r="FG103" s="5"/>
      <c r="FH103" s="5"/>
      <c r="FI103" s="5"/>
      <c r="FJ103" s="5"/>
      <c r="FK103" s="5"/>
      <c r="FL103" s="5"/>
    </row>
    <row r="104" spans="1:168" x14ac:dyDescent="0.2">
      <c r="A104" s="34" t="s">
        <v>130</v>
      </c>
      <c r="B104" s="19" t="s">
        <v>131</v>
      </c>
      <c r="C104" s="22"/>
      <c r="D104" s="23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>
        <v>3097.6900000000005</v>
      </c>
      <c r="P104" s="10"/>
      <c r="Q104" s="10"/>
      <c r="R104" s="10"/>
      <c r="S104" s="10">
        <v>4158.6399999999994</v>
      </c>
      <c r="T104" s="10">
        <v>4201.16</v>
      </c>
      <c r="U104" s="10">
        <v>3612.7000000000003</v>
      </c>
      <c r="V104" s="10">
        <v>203.13</v>
      </c>
      <c r="W104" s="10">
        <v>4364.1400000000003</v>
      </c>
      <c r="X104" s="10">
        <v>40234.660000000003</v>
      </c>
      <c r="Y104" s="10">
        <v>94090.579999999842</v>
      </c>
      <c r="Z104" s="10">
        <v>47991.029999999984</v>
      </c>
      <c r="AA104" s="10">
        <v>79644.399999999936</v>
      </c>
      <c r="AB104" s="10">
        <v>266234.09999999986</v>
      </c>
      <c r="AC104" s="24">
        <v>729427.97000000277</v>
      </c>
      <c r="AD104" s="25">
        <f t="shared" si="1"/>
        <v>1277260.2000000025</v>
      </c>
    </row>
    <row r="105" spans="1:168" ht="22.5" x14ac:dyDescent="0.2">
      <c r="A105" s="34" t="s">
        <v>130</v>
      </c>
      <c r="B105" s="19" t="s">
        <v>132</v>
      </c>
      <c r="C105" s="22"/>
      <c r="D105" s="23"/>
      <c r="E105" s="10"/>
      <c r="F105" s="10"/>
      <c r="G105" s="10"/>
      <c r="H105" s="10"/>
      <c r="I105" s="10"/>
      <c r="J105" s="10"/>
      <c r="K105" s="10"/>
      <c r="L105" s="10">
        <v>9794.48</v>
      </c>
      <c r="M105" s="10"/>
      <c r="N105" s="10"/>
      <c r="O105" s="10">
        <v>61.910000000000004</v>
      </c>
      <c r="P105" s="10"/>
      <c r="Q105" s="10">
        <v>4544.5599999999995</v>
      </c>
      <c r="R105" s="10">
        <v>28356.54</v>
      </c>
      <c r="S105" s="10">
        <v>5346.86</v>
      </c>
      <c r="T105" s="10">
        <v>9086.1899999999987</v>
      </c>
      <c r="U105" s="10">
        <v>11347.32</v>
      </c>
      <c r="V105" s="10">
        <v>3718.76</v>
      </c>
      <c r="W105" s="10">
        <v>5961.56</v>
      </c>
      <c r="X105" s="10">
        <v>7325.0400000000009</v>
      </c>
      <c r="Y105" s="10">
        <v>20438.03</v>
      </c>
      <c r="Z105" s="10">
        <v>66967.31</v>
      </c>
      <c r="AA105" s="10">
        <v>23327.890000000003</v>
      </c>
      <c r="AB105" s="10">
        <v>21853.260000000006</v>
      </c>
      <c r="AC105" s="24">
        <v>241071.69999999998</v>
      </c>
      <c r="AD105" s="25">
        <f t="shared" si="1"/>
        <v>459201.41</v>
      </c>
    </row>
    <row r="106" spans="1:168" ht="23.25" thickBot="1" x14ac:dyDescent="0.25">
      <c r="A106" s="34" t="s">
        <v>130</v>
      </c>
      <c r="B106" s="19" t="s">
        <v>133</v>
      </c>
      <c r="C106" s="22"/>
      <c r="D106" s="23"/>
      <c r="E106" s="10"/>
      <c r="F106" s="10"/>
      <c r="G106" s="10"/>
      <c r="H106" s="10"/>
      <c r="I106" s="10"/>
      <c r="J106" s="10"/>
      <c r="K106" s="10"/>
      <c r="L106" s="10"/>
      <c r="M106" s="10">
        <v>1170.72</v>
      </c>
      <c r="N106" s="10">
        <v>-73.92</v>
      </c>
      <c r="O106" s="10"/>
      <c r="P106" s="10"/>
      <c r="Q106" s="10"/>
      <c r="R106" s="10"/>
      <c r="S106" s="10"/>
      <c r="T106" s="10"/>
      <c r="U106" s="10"/>
      <c r="V106" s="10">
        <v>36.369999999999997</v>
      </c>
      <c r="W106" s="10">
        <v>8.82</v>
      </c>
      <c r="X106" s="10"/>
      <c r="Y106" s="10"/>
      <c r="Z106" s="10"/>
      <c r="AA106" s="10">
        <v>37.410000000000004</v>
      </c>
      <c r="AB106" s="10"/>
      <c r="AC106" s="24"/>
      <c r="AD106" s="25">
        <f t="shared" si="1"/>
        <v>1179.3999999999999</v>
      </c>
    </row>
    <row r="107" spans="1:168" ht="30" customHeight="1" thickBot="1" x14ac:dyDescent="0.25">
      <c r="A107" s="11" t="s">
        <v>130</v>
      </c>
      <c r="B107" s="20" t="s">
        <v>48</v>
      </c>
      <c r="C107" s="3"/>
      <c r="D107" s="12"/>
      <c r="E107" s="13"/>
      <c r="F107" s="13"/>
      <c r="G107" s="13"/>
      <c r="H107" s="13"/>
      <c r="I107" s="13"/>
      <c r="J107" s="13"/>
      <c r="K107" s="13"/>
      <c r="L107" s="13">
        <v>9794.48</v>
      </c>
      <c r="M107" s="13">
        <v>1170.72</v>
      </c>
      <c r="N107" s="13">
        <v>-73.92</v>
      </c>
      <c r="O107" s="13">
        <v>3159.6000000000004</v>
      </c>
      <c r="P107" s="13"/>
      <c r="Q107" s="13">
        <v>4544.5599999999995</v>
      </c>
      <c r="R107" s="13">
        <v>28356.54</v>
      </c>
      <c r="S107" s="13">
        <v>9505.4999999999982</v>
      </c>
      <c r="T107" s="13">
        <v>13287.35</v>
      </c>
      <c r="U107" s="13">
        <v>14960.02</v>
      </c>
      <c r="V107" s="13">
        <v>3958.26</v>
      </c>
      <c r="W107" s="13">
        <v>10334.520000000004</v>
      </c>
      <c r="X107" s="13">
        <v>47559.7</v>
      </c>
      <c r="Y107" s="13">
        <v>114528.60999999981</v>
      </c>
      <c r="Z107" s="13">
        <v>114958.34000000003</v>
      </c>
      <c r="AA107" s="13">
        <v>103009.69999999987</v>
      </c>
      <c r="AB107" s="14">
        <v>288087.35999999964</v>
      </c>
      <c r="AC107" s="15">
        <v>970499.67000000051</v>
      </c>
      <c r="AD107" s="26">
        <f t="shared" si="1"/>
        <v>1737641.0099999998</v>
      </c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  <c r="EJ107" s="5"/>
      <c r="EK107" s="5"/>
      <c r="EL107" s="5"/>
      <c r="EM107" s="5"/>
      <c r="EN107" s="5"/>
      <c r="EO107" s="5"/>
      <c r="EP107" s="5"/>
      <c r="EQ107" s="5"/>
      <c r="ER107" s="5"/>
      <c r="ES107" s="5"/>
      <c r="ET107" s="5"/>
      <c r="EU107" s="5"/>
      <c r="EV107" s="5"/>
      <c r="EW107" s="5"/>
      <c r="EX107" s="5"/>
      <c r="EY107" s="5"/>
      <c r="EZ107" s="5"/>
      <c r="FA107" s="5"/>
      <c r="FB107" s="5"/>
      <c r="FC107" s="5"/>
      <c r="FD107" s="5"/>
      <c r="FE107" s="5"/>
      <c r="FF107" s="5"/>
      <c r="FG107" s="5"/>
      <c r="FH107" s="5"/>
      <c r="FI107" s="5"/>
      <c r="FJ107" s="5"/>
      <c r="FK107" s="5"/>
      <c r="FL107" s="5"/>
    </row>
    <row r="108" spans="1:168" x14ac:dyDescent="0.2">
      <c r="A108" s="34" t="s">
        <v>134</v>
      </c>
      <c r="B108" s="19" t="s">
        <v>135</v>
      </c>
      <c r="C108" s="22"/>
      <c r="D108" s="23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>
        <v>775.80000000000007</v>
      </c>
      <c r="Q108" s="10"/>
      <c r="R108" s="10"/>
      <c r="S108" s="10"/>
      <c r="T108" s="10">
        <v>9932.5299999999988</v>
      </c>
      <c r="U108" s="10">
        <v>39280.33</v>
      </c>
      <c r="V108" s="10">
        <v>990.03</v>
      </c>
      <c r="W108" s="10">
        <v>725.69</v>
      </c>
      <c r="X108" s="10">
        <v>24729.019999999997</v>
      </c>
      <c r="Y108" s="10">
        <v>9849.66</v>
      </c>
      <c r="Z108" s="10">
        <v>3017.65</v>
      </c>
      <c r="AA108" s="10">
        <v>11531.900000000001</v>
      </c>
      <c r="AB108" s="10">
        <v>117820.56</v>
      </c>
      <c r="AC108" s="24">
        <v>289659.84000000003</v>
      </c>
      <c r="AD108" s="25">
        <f t="shared" si="1"/>
        <v>508313.01</v>
      </c>
    </row>
    <row r="109" spans="1:168" ht="22.5" x14ac:dyDescent="0.2">
      <c r="A109" s="34" t="s">
        <v>134</v>
      </c>
      <c r="B109" s="19" t="s">
        <v>136</v>
      </c>
      <c r="C109" s="22"/>
      <c r="D109" s="23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>
        <v>291.18</v>
      </c>
      <c r="P109" s="10"/>
      <c r="Q109" s="10"/>
      <c r="R109" s="10">
        <v>6447.92</v>
      </c>
      <c r="S109" s="10">
        <v>11764.86</v>
      </c>
      <c r="T109" s="10">
        <v>2147.29</v>
      </c>
      <c r="U109" s="10"/>
      <c r="V109" s="10">
        <v>18322.599999999999</v>
      </c>
      <c r="W109" s="10">
        <v>7179.63</v>
      </c>
      <c r="X109" s="10">
        <v>6676.86</v>
      </c>
      <c r="Y109" s="10">
        <v>8952.98</v>
      </c>
      <c r="Z109" s="10">
        <v>20567.400000000001</v>
      </c>
      <c r="AA109" s="10">
        <v>34262.210000000006</v>
      </c>
      <c r="AB109" s="10">
        <v>34330.31</v>
      </c>
      <c r="AC109" s="24">
        <v>405389.81000000006</v>
      </c>
      <c r="AD109" s="25">
        <f t="shared" si="1"/>
        <v>556333.05000000005</v>
      </c>
    </row>
    <row r="110" spans="1:168" ht="22.5" x14ac:dyDescent="0.2">
      <c r="A110" s="34" t="s">
        <v>134</v>
      </c>
      <c r="B110" s="19" t="s">
        <v>137</v>
      </c>
      <c r="C110" s="22"/>
      <c r="D110" s="23"/>
      <c r="E110" s="10"/>
      <c r="F110" s="10"/>
      <c r="G110" s="10"/>
      <c r="H110" s="10"/>
      <c r="I110" s="10"/>
      <c r="J110" s="10"/>
      <c r="K110" s="10"/>
      <c r="L110" s="10"/>
      <c r="M110" s="10"/>
      <c r="N110" s="10">
        <v>-593.99</v>
      </c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24"/>
      <c r="AD110" s="25">
        <f t="shared" si="1"/>
        <v>-593.99</v>
      </c>
    </row>
    <row r="111" spans="1:168" ht="23.25" thickBot="1" x14ac:dyDescent="0.25">
      <c r="A111" s="34" t="s">
        <v>134</v>
      </c>
      <c r="B111" s="19" t="s">
        <v>138</v>
      </c>
      <c r="C111" s="22"/>
      <c r="D111" s="23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>
        <v>985.51</v>
      </c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24"/>
      <c r="AD111" s="25">
        <f t="shared" si="1"/>
        <v>985.51</v>
      </c>
    </row>
    <row r="112" spans="1:168" ht="30" customHeight="1" thickBot="1" x14ac:dyDescent="0.25">
      <c r="A112" s="11" t="s">
        <v>134</v>
      </c>
      <c r="B112" s="20" t="s">
        <v>48</v>
      </c>
      <c r="C112" s="3"/>
      <c r="D112" s="12"/>
      <c r="E112" s="13"/>
      <c r="F112" s="13"/>
      <c r="G112" s="13"/>
      <c r="H112" s="13"/>
      <c r="I112" s="13"/>
      <c r="J112" s="13"/>
      <c r="K112" s="13"/>
      <c r="L112" s="13"/>
      <c r="M112" s="13"/>
      <c r="N112" s="13">
        <v>-593.99</v>
      </c>
      <c r="O112" s="13">
        <v>1276.69</v>
      </c>
      <c r="P112" s="13">
        <v>775.80000000000007</v>
      </c>
      <c r="Q112" s="13"/>
      <c r="R112" s="13">
        <v>6447.92</v>
      </c>
      <c r="S112" s="13">
        <v>11764.86</v>
      </c>
      <c r="T112" s="13">
        <v>12079.82</v>
      </c>
      <c r="U112" s="13">
        <v>39280.33</v>
      </c>
      <c r="V112" s="13">
        <v>19312.630000000005</v>
      </c>
      <c r="W112" s="13">
        <v>7905.32</v>
      </c>
      <c r="X112" s="13">
        <v>31405.879999999997</v>
      </c>
      <c r="Y112" s="13">
        <v>18802.64</v>
      </c>
      <c r="Z112" s="13">
        <v>23585.049999999996</v>
      </c>
      <c r="AA112" s="13">
        <v>45794.11</v>
      </c>
      <c r="AB112" s="14">
        <v>152150.87</v>
      </c>
      <c r="AC112" s="15">
        <v>695049.64999999944</v>
      </c>
      <c r="AD112" s="26">
        <f t="shared" si="1"/>
        <v>1065037.5799999994</v>
      </c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5"/>
      <c r="EJ112" s="5"/>
      <c r="EK112" s="5"/>
      <c r="EL112" s="5"/>
      <c r="EM112" s="5"/>
      <c r="EN112" s="5"/>
      <c r="EO112" s="5"/>
      <c r="EP112" s="5"/>
      <c r="EQ112" s="5"/>
      <c r="ER112" s="5"/>
      <c r="ES112" s="5"/>
      <c r="ET112" s="5"/>
      <c r="EU112" s="5"/>
      <c r="EV112" s="5"/>
      <c r="EW112" s="5"/>
      <c r="EX112" s="5"/>
      <c r="EY112" s="5"/>
      <c r="EZ112" s="5"/>
      <c r="FA112" s="5"/>
      <c r="FB112" s="5"/>
      <c r="FC112" s="5"/>
      <c r="FD112" s="5"/>
      <c r="FE112" s="5"/>
      <c r="FF112" s="5"/>
      <c r="FG112" s="5"/>
      <c r="FH112" s="5"/>
      <c r="FI112" s="5"/>
      <c r="FJ112" s="5"/>
      <c r="FK112" s="5"/>
      <c r="FL112" s="5"/>
    </row>
    <row r="113" spans="1:168" x14ac:dyDescent="0.2">
      <c r="A113" s="34" t="s">
        <v>139</v>
      </c>
      <c r="B113" s="19" t="s">
        <v>140</v>
      </c>
      <c r="C113" s="22"/>
      <c r="D113" s="23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>
        <v>-62.25</v>
      </c>
      <c r="S113" s="10">
        <v>2107.0500000000002</v>
      </c>
      <c r="T113" s="10">
        <v>749.72000000000014</v>
      </c>
      <c r="U113" s="10">
        <v>45631.42</v>
      </c>
      <c r="V113" s="10">
        <v>8462.76</v>
      </c>
      <c r="W113" s="10">
        <v>-321.99</v>
      </c>
      <c r="X113" s="10">
        <v>7146.9000000000005</v>
      </c>
      <c r="Y113" s="10">
        <v>5645.6200000000008</v>
      </c>
      <c r="Z113" s="10">
        <v>42921.449999999946</v>
      </c>
      <c r="AA113" s="10">
        <v>35823.86</v>
      </c>
      <c r="AB113" s="10">
        <v>570517.95999999729</v>
      </c>
      <c r="AC113" s="24">
        <v>715225.020000002</v>
      </c>
      <c r="AD113" s="25">
        <f t="shared" si="1"/>
        <v>1433847.5199999991</v>
      </c>
    </row>
    <row r="114" spans="1:168" ht="22.5" x14ac:dyDescent="0.2">
      <c r="A114" s="34" t="s">
        <v>139</v>
      </c>
      <c r="B114" s="19" t="s">
        <v>141</v>
      </c>
      <c r="C114" s="22"/>
      <c r="D114" s="23"/>
      <c r="E114" s="10"/>
      <c r="F114" s="10"/>
      <c r="G114" s="10"/>
      <c r="H114" s="10"/>
      <c r="I114" s="10"/>
      <c r="J114" s="10"/>
      <c r="K114" s="10"/>
      <c r="L114" s="10">
        <v>971.42000000000007</v>
      </c>
      <c r="M114" s="10"/>
      <c r="N114" s="10">
        <v>4074.0499999999997</v>
      </c>
      <c r="O114" s="10">
        <v>-42.5</v>
      </c>
      <c r="P114" s="10">
        <v>-18.670000000000002</v>
      </c>
      <c r="Q114" s="10"/>
      <c r="R114" s="10"/>
      <c r="S114" s="10"/>
      <c r="T114" s="10"/>
      <c r="U114" s="10">
        <v>80</v>
      </c>
      <c r="V114" s="10"/>
      <c r="W114" s="10"/>
      <c r="X114" s="10"/>
      <c r="Y114" s="10"/>
      <c r="Z114" s="10"/>
      <c r="AA114" s="10"/>
      <c r="AB114" s="10"/>
      <c r="AC114" s="24"/>
      <c r="AD114" s="25">
        <f t="shared" si="1"/>
        <v>5064.2999999999993</v>
      </c>
    </row>
    <row r="115" spans="1:168" ht="23.25" thickBot="1" x14ac:dyDescent="0.25">
      <c r="A115" s="34" t="s">
        <v>139</v>
      </c>
      <c r="B115" s="19" t="s">
        <v>142</v>
      </c>
      <c r="C115" s="22"/>
      <c r="D115" s="23"/>
      <c r="E115" s="10"/>
      <c r="F115" s="10"/>
      <c r="G115" s="10"/>
      <c r="H115" s="10"/>
      <c r="I115" s="10"/>
      <c r="J115" s="10"/>
      <c r="K115" s="10">
        <v>169.64000000000001</v>
      </c>
      <c r="L115" s="10"/>
      <c r="M115" s="10">
        <v>167680.25999999998</v>
      </c>
      <c r="N115" s="10">
        <v>1014.3399999999999</v>
      </c>
      <c r="O115" s="10"/>
      <c r="P115" s="10">
        <v>410.40999999999997</v>
      </c>
      <c r="Q115" s="10">
        <v>3840.8199999999997</v>
      </c>
      <c r="R115" s="10">
        <v>196.58</v>
      </c>
      <c r="S115" s="10">
        <v>6151.24</v>
      </c>
      <c r="T115" s="10">
        <v>9514.18</v>
      </c>
      <c r="U115" s="10">
        <v>4820.6500000000005</v>
      </c>
      <c r="V115" s="10">
        <v>55842.460000000006</v>
      </c>
      <c r="W115" s="10">
        <v>1710.58</v>
      </c>
      <c r="X115" s="10">
        <v>3416.37</v>
      </c>
      <c r="Y115" s="10">
        <v>1287.25</v>
      </c>
      <c r="Z115" s="10">
        <v>2989.52</v>
      </c>
      <c r="AA115" s="10">
        <v>28630.079999999998</v>
      </c>
      <c r="AB115" s="10">
        <v>92008.22</v>
      </c>
      <c r="AC115" s="24">
        <v>533404.02</v>
      </c>
      <c r="AD115" s="25">
        <f t="shared" si="1"/>
        <v>913086.62</v>
      </c>
    </row>
    <row r="116" spans="1:168" ht="30" customHeight="1" thickBot="1" x14ac:dyDescent="0.25">
      <c r="A116" s="11" t="s">
        <v>139</v>
      </c>
      <c r="B116" s="20" t="s">
        <v>48</v>
      </c>
      <c r="C116" s="3"/>
      <c r="D116" s="12"/>
      <c r="E116" s="13"/>
      <c r="F116" s="13"/>
      <c r="G116" s="13"/>
      <c r="H116" s="13"/>
      <c r="I116" s="13"/>
      <c r="J116" s="13"/>
      <c r="K116" s="13">
        <v>169.64000000000001</v>
      </c>
      <c r="L116" s="13">
        <v>971.42000000000007</v>
      </c>
      <c r="M116" s="13">
        <v>167680.25999999998</v>
      </c>
      <c r="N116" s="13">
        <v>5088.3900000000003</v>
      </c>
      <c r="O116" s="13">
        <v>-42.5</v>
      </c>
      <c r="P116" s="13">
        <v>391.73999999999995</v>
      </c>
      <c r="Q116" s="13">
        <v>3840.8199999999997</v>
      </c>
      <c r="R116" s="13">
        <v>134.33000000000001</v>
      </c>
      <c r="S116" s="13">
        <v>8258.2900000000009</v>
      </c>
      <c r="T116" s="13">
        <v>10263.900000000001</v>
      </c>
      <c r="U116" s="13">
        <v>50532.07</v>
      </c>
      <c r="V116" s="13">
        <v>64305.220000000008</v>
      </c>
      <c r="W116" s="13">
        <v>1388.5900000000001</v>
      </c>
      <c r="X116" s="13">
        <v>10563.27</v>
      </c>
      <c r="Y116" s="13">
        <v>6932.8700000000008</v>
      </c>
      <c r="Z116" s="13">
        <v>45910.96999999995</v>
      </c>
      <c r="AA116" s="13">
        <v>64453.940000000017</v>
      </c>
      <c r="AB116" s="14">
        <v>662526.17999999912</v>
      </c>
      <c r="AC116" s="15">
        <v>1248629.0400000033</v>
      </c>
      <c r="AD116" s="26">
        <f t="shared" si="1"/>
        <v>2351998.4400000023</v>
      </c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  <c r="EJ116" s="5"/>
      <c r="EK116" s="5"/>
      <c r="EL116" s="5"/>
      <c r="EM116" s="5"/>
      <c r="EN116" s="5"/>
      <c r="EO116" s="5"/>
      <c r="EP116" s="5"/>
      <c r="EQ116" s="5"/>
      <c r="ER116" s="5"/>
      <c r="ES116" s="5"/>
      <c r="ET116" s="5"/>
      <c r="EU116" s="5"/>
      <c r="EV116" s="5"/>
      <c r="EW116" s="5"/>
      <c r="EX116" s="5"/>
      <c r="EY116" s="5"/>
      <c r="EZ116" s="5"/>
      <c r="FA116" s="5"/>
      <c r="FB116" s="5"/>
      <c r="FC116" s="5"/>
      <c r="FD116" s="5"/>
      <c r="FE116" s="5"/>
      <c r="FF116" s="5"/>
      <c r="FG116" s="5"/>
      <c r="FH116" s="5"/>
      <c r="FI116" s="5"/>
      <c r="FJ116" s="5"/>
      <c r="FK116" s="5"/>
      <c r="FL116" s="5"/>
    </row>
    <row r="117" spans="1:168" x14ac:dyDescent="0.2">
      <c r="A117" s="34" t="s">
        <v>143</v>
      </c>
      <c r="B117" s="19" t="s">
        <v>144</v>
      </c>
      <c r="C117" s="22"/>
      <c r="D117" s="23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>
        <v>-42.18</v>
      </c>
      <c r="S117" s="10">
        <v>6307.11</v>
      </c>
      <c r="T117" s="10">
        <v>3867.01</v>
      </c>
      <c r="U117" s="10">
        <v>20350.650000000001</v>
      </c>
      <c r="V117" s="10">
        <v>-369.93999999999994</v>
      </c>
      <c r="W117" s="10">
        <v>6401.369999999999</v>
      </c>
      <c r="X117" s="10">
        <v>536.16</v>
      </c>
      <c r="Y117" s="10">
        <v>3340.04</v>
      </c>
      <c r="Z117" s="10">
        <v>2703.21</v>
      </c>
      <c r="AA117" s="10">
        <v>28957.5</v>
      </c>
      <c r="AB117" s="10">
        <v>41922.720000000001</v>
      </c>
      <c r="AC117" s="24">
        <v>223294.34999999974</v>
      </c>
      <c r="AD117" s="25">
        <f t="shared" si="1"/>
        <v>337267.99999999977</v>
      </c>
    </row>
    <row r="118" spans="1:168" ht="22.5" x14ac:dyDescent="0.2">
      <c r="A118" s="34" t="s">
        <v>143</v>
      </c>
      <c r="B118" s="19" t="s">
        <v>145</v>
      </c>
      <c r="C118" s="22"/>
      <c r="D118" s="23"/>
      <c r="E118" s="10"/>
      <c r="F118" s="10"/>
      <c r="G118" s="10"/>
      <c r="H118" s="10"/>
      <c r="I118" s="10"/>
      <c r="J118" s="10"/>
      <c r="K118" s="10"/>
      <c r="L118" s="10">
        <v>1668.01</v>
      </c>
      <c r="M118" s="10"/>
      <c r="N118" s="10"/>
      <c r="O118" s="10">
        <v>1565.78</v>
      </c>
      <c r="P118" s="10"/>
      <c r="Q118" s="10">
        <v>12071.61</v>
      </c>
      <c r="R118" s="10">
        <v>7286.5099999999993</v>
      </c>
      <c r="S118" s="10">
        <v>730</v>
      </c>
      <c r="T118" s="10">
        <v>24674.840000000004</v>
      </c>
      <c r="U118" s="10">
        <v>13276.27</v>
      </c>
      <c r="V118" s="10">
        <v>13744.48</v>
      </c>
      <c r="W118" s="10">
        <v>13081.83</v>
      </c>
      <c r="X118" s="10">
        <v>16105.05</v>
      </c>
      <c r="Y118" s="10">
        <v>15656.830000000002</v>
      </c>
      <c r="Z118" s="10">
        <v>138308.09</v>
      </c>
      <c r="AA118" s="10">
        <v>77227.72</v>
      </c>
      <c r="AB118" s="10">
        <v>43342.619999999995</v>
      </c>
      <c r="AC118" s="24">
        <v>342391.96000000008</v>
      </c>
      <c r="AD118" s="25">
        <f t="shared" si="1"/>
        <v>721131.60000000009</v>
      </c>
    </row>
    <row r="119" spans="1:168" ht="23.25" thickBot="1" x14ac:dyDescent="0.25">
      <c r="A119" s="34" t="s">
        <v>143</v>
      </c>
      <c r="B119" s="19" t="s">
        <v>146</v>
      </c>
      <c r="C119" s="22"/>
      <c r="D119" s="23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>
        <v>580.1</v>
      </c>
      <c r="R119" s="10">
        <v>534.08000000000004</v>
      </c>
      <c r="S119" s="10"/>
      <c r="T119" s="10"/>
      <c r="U119" s="10"/>
      <c r="V119" s="10"/>
      <c r="W119" s="10"/>
      <c r="X119" s="10">
        <v>4575</v>
      </c>
      <c r="Y119" s="10"/>
      <c r="Z119" s="10">
        <v>875.76</v>
      </c>
      <c r="AA119" s="10">
        <v>258.82</v>
      </c>
      <c r="AB119" s="10">
        <v>129.41</v>
      </c>
      <c r="AC119" s="24"/>
      <c r="AD119" s="25">
        <f t="shared" si="1"/>
        <v>6953.17</v>
      </c>
    </row>
    <row r="120" spans="1:168" ht="30" customHeight="1" thickBot="1" x14ac:dyDescent="0.25">
      <c r="A120" s="11" t="s">
        <v>143</v>
      </c>
      <c r="B120" s="20" t="s">
        <v>48</v>
      </c>
      <c r="C120" s="3"/>
      <c r="D120" s="12"/>
      <c r="E120" s="13"/>
      <c r="F120" s="13"/>
      <c r="G120" s="13"/>
      <c r="H120" s="13"/>
      <c r="I120" s="13"/>
      <c r="J120" s="13"/>
      <c r="K120" s="13"/>
      <c r="L120" s="13">
        <v>1668.01</v>
      </c>
      <c r="M120" s="13"/>
      <c r="N120" s="13"/>
      <c r="O120" s="13">
        <v>1565.78</v>
      </c>
      <c r="P120" s="13"/>
      <c r="Q120" s="13">
        <v>12651.71</v>
      </c>
      <c r="R120" s="13">
        <v>7778.4100000000008</v>
      </c>
      <c r="S120" s="13">
        <v>7037.11</v>
      </c>
      <c r="T120" s="13">
        <v>28541.85</v>
      </c>
      <c r="U120" s="13">
        <v>33626.92</v>
      </c>
      <c r="V120" s="13">
        <v>13374.539999999999</v>
      </c>
      <c r="W120" s="13">
        <v>19483.199999999997</v>
      </c>
      <c r="X120" s="13">
        <v>21216.21</v>
      </c>
      <c r="Y120" s="13">
        <v>18996.870000000003</v>
      </c>
      <c r="Z120" s="13">
        <v>141887.06</v>
      </c>
      <c r="AA120" s="13">
        <v>106444.03999999996</v>
      </c>
      <c r="AB120" s="14">
        <v>85394.749999999971</v>
      </c>
      <c r="AC120" s="15">
        <v>565686.30999999901</v>
      </c>
      <c r="AD120" s="26">
        <f t="shared" si="1"/>
        <v>1065352.7699999991</v>
      </c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  <c r="EJ120" s="5"/>
      <c r="EK120" s="5"/>
      <c r="EL120" s="5"/>
      <c r="EM120" s="5"/>
      <c r="EN120" s="5"/>
      <c r="EO120" s="5"/>
      <c r="EP120" s="5"/>
      <c r="EQ120" s="5"/>
      <c r="ER120" s="5"/>
      <c r="ES120" s="5"/>
      <c r="ET120" s="5"/>
      <c r="EU120" s="5"/>
      <c r="EV120" s="5"/>
      <c r="EW120" s="5"/>
      <c r="EX120" s="5"/>
      <c r="EY120" s="5"/>
      <c r="EZ120" s="5"/>
      <c r="FA120" s="5"/>
      <c r="FB120" s="5"/>
      <c r="FC120" s="5"/>
      <c r="FD120" s="5"/>
      <c r="FE120" s="5"/>
      <c r="FF120" s="5"/>
      <c r="FG120" s="5"/>
      <c r="FH120" s="5"/>
      <c r="FI120" s="5"/>
      <c r="FJ120" s="5"/>
      <c r="FK120" s="5"/>
      <c r="FL120" s="5"/>
    </row>
    <row r="121" spans="1:168" x14ac:dyDescent="0.2">
      <c r="A121" s="34" t="s">
        <v>147</v>
      </c>
      <c r="B121" s="19" t="s">
        <v>148</v>
      </c>
      <c r="C121" s="22"/>
      <c r="D121" s="23"/>
      <c r="E121" s="10"/>
      <c r="F121" s="10"/>
      <c r="G121" s="10">
        <v>17757.080000000002</v>
      </c>
      <c r="H121" s="10"/>
      <c r="I121" s="10"/>
      <c r="J121" s="10"/>
      <c r="K121" s="10"/>
      <c r="L121" s="10"/>
      <c r="M121" s="10"/>
      <c r="N121" s="10"/>
      <c r="O121" s="10">
        <v>40226.39</v>
      </c>
      <c r="P121" s="10"/>
      <c r="Q121" s="10"/>
      <c r="R121" s="10"/>
      <c r="S121" s="10"/>
      <c r="T121" s="10">
        <v>2960.66</v>
      </c>
      <c r="U121" s="10">
        <v>3434.9900000000002</v>
      </c>
      <c r="V121" s="10">
        <v>209.38</v>
      </c>
      <c r="W121" s="10">
        <v>1813.26</v>
      </c>
      <c r="X121" s="10">
        <v>8868.0499999999993</v>
      </c>
      <c r="Y121" s="10">
        <v>1563.15</v>
      </c>
      <c r="Z121" s="10">
        <v>1045.1000000000001</v>
      </c>
      <c r="AA121" s="10">
        <v>5519.87</v>
      </c>
      <c r="AB121" s="10">
        <v>94953.99000000002</v>
      </c>
      <c r="AC121" s="24">
        <v>563362.12999999919</v>
      </c>
      <c r="AD121" s="25">
        <f t="shared" si="1"/>
        <v>741714.04999999923</v>
      </c>
    </row>
    <row r="122" spans="1:168" ht="22.5" x14ac:dyDescent="0.2">
      <c r="A122" s="34" t="s">
        <v>147</v>
      </c>
      <c r="B122" s="19" t="s">
        <v>149</v>
      </c>
      <c r="C122" s="22"/>
      <c r="D122" s="23"/>
      <c r="E122" s="10"/>
      <c r="F122" s="10"/>
      <c r="G122" s="10"/>
      <c r="H122" s="10"/>
      <c r="I122" s="10"/>
      <c r="J122" s="10"/>
      <c r="K122" s="10"/>
      <c r="L122" s="10">
        <v>19092.66</v>
      </c>
      <c r="M122" s="10"/>
      <c r="N122" s="10"/>
      <c r="O122" s="10"/>
      <c r="P122" s="10"/>
      <c r="Q122" s="10">
        <v>6019.79</v>
      </c>
      <c r="R122" s="10">
        <v>406</v>
      </c>
      <c r="S122" s="10">
        <v>1557.54</v>
      </c>
      <c r="T122" s="10">
        <v>1148</v>
      </c>
      <c r="U122" s="10">
        <v>852.02</v>
      </c>
      <c r="V122" s="10">
        <v>20442</v>
      </c>
      <c r="W122" s="10">
        <v>22875.29</v>
      </c>
      <c r="X122" s="10">
        <v>-19471.760000000002</v>
      </c>
      <c r="Y122" s="10">
        <v>15.8</v>
      </c>
      <c r="Z122" s="10">
        <v>672.94</v>
      </c>
      <c r="AA122" s="10">
        <v>-135.42000000000098</v>
      </c>
      <c r="AB122" s="10">
        <v>1521.42</v>
      </c>
      <c r="AC122" s="24">
        <v>262715.54000000004</v>
      </c>
      <c r="AD122" s="25">
        <f t="shared" si="1"/>
        <v>317711.82000000007</v>
      </c>
    </row>
    <row r="123" spans="1:168" ht="13.5" thickBot="1" x14ac:dyDescent="0.25">
      <c r="A123" s="34" t="s">
        <v>147</v>
      </c>
      <c r="B123" s="19" t="s">
        <v>150</v>
      </c>
      <c r="C123" s="22"/>
      <c r="D123" s="23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>
        <v>831.8900000000001</v>
      </c>
      <c r="AA123" s="10"/>
      <c r="AB123" s="10"/>
      <c r="AC123" s="24"/>
      <c r="AD123" s="25">
        <f t="shared" si="1"/>
        <v>831.8900000000001</v>
      </c>
    </row>
    <row r="124" spans="1:168" ht="30" customHeight="1" thickBot="1" x14ac:dyDescent="0.25">
      <c r="A124" s="11" t="s">
        <v>147</v>
      </c>
      <c r="B124" s="20" t="s">
        <v>48</v>
      </c>
      <c r="C124" s="3"/>
      <c r="D124" s="12"/>
      <c r="E124" s="13"/>
      <c r="F124" s="13"/>
      <c r="G124" s="13">
        <v>17757.080000000002</v>
      </c>
      <c r="H124" s="13"/>
      <c r="I124" s="13"/>
      <c r="J124" s="13"/>
      <c r="K124" s="13"/>
      <c r="L124" s="13">
        <v>19092.66</v>
      </c>
      <c r="M124" s="13"/>
      <c r="N124" s="13"/>
      <c r="O124" s="13">
        <v>40226.39</v>
      </c>
      <c r="P124" s="13"/>
      <c r="Q124" s="13">
        <v>6019.79</v>
      </c>
      <c r="R124" s="13">
        <v>406</v>
      </c>
      <c r="S124" s="13">
        <v>1557.54</v>
      </c>
      <c r="T124" s="13">
        <v>4108.66</v>
      </c>
      <c r="U124" s="13">
        <v>4287.01</v>
      </c>
      <c r="V124" s="13">
        <v>20651.38</v>
      </c>
      <c r="W124" s="13">
        <v>24688.550000000003</v>
      </c>
      <c r="X124" s="13">
        <v>-10603.71</v>
      </c>
      <c r="Y124" s="13">
        <v>1578.95</v>
      </c>
      <c r="Z124" s="13">
        <v>2549.9300000000003</v>
      </c>
      <c r="AA124" s="13">
        <v>5384.4499999999989</v>
      </c>
      <c r="AB124" s="14">
        <v>96475.41</v>
      </c>
      <c r="AC124" s="15">
        <v>826077.67000000039</v>
      </c>
      <c r="AD124" s="26">
        <f t="shared" si="1"/>
        <v>1060257.7600000005</v>
      </c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  <c r="EJ124" s="5"/>
      <c r="EK124" s="5"/>
      <c r="EL124" s="5"/>
      <c r="EM124" s="5"/>
      <c r="EN124" s="5"/>
      <c r="EO124" s="5"/>
      <c r="EP124" s="5"/>
      <c r="EQ124" s="5"/>
      <c r="ER124" s="5"/>
      <c r="ES124" s="5"/>
      <c r="ET124" s="5"/>
      <c r="EU124" s="5"/>
      <c r="EV124" s="5"/>
      <c r="EW124" s="5"/>
      <c r="EX124" s="5"/>
      <c r="EY124" s="5"/>
      <c r="EZ124" s="5"/>
      <c r="FA124" s="5"/>
      <c r="FB124" s="5"/>
      <c r="FC124" s="5"/>
      <c r="FD124" s="5"/>
      <c r="FE124" s="5"/>
      <c r="FF124" s="5"/>
      <c r="FG124" s="5"/>
      <c r="FH124" s="5"/>
      <c r="FI124" s="5"/>
      <c r="FJ124" s="5"/>
      <c r="FK124" s="5"/>
      <c r="FL124" s="5"/>
    </row>
    <row r="125" spans="1:168" ht="13.5" thickBot="1" x14ac:dyDescent="0.25">
      <c r="A125" s="34" t="s">
        <v>151</v>
      </c>
      <c r="B125" s="19" t="s">
        <v>152</v>
      </c>
      <c r="C125" s="22"/>
      <c r="D125" s="23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>
        <v>79.2</v>
      </c>
      <c r="P125" s="10"/>
      <c r="Q125" s="10"/>
      <c r="R125" s="10">
        <v>822.80000000000007</v>
      </c>
      <c r="S125" s="10"/>
      <c r="T125" s="10">
        <v>47450.66</v>
      </c>
      <c r="U125" s="10"/>
      <c r="V125" s="10"/>
      <c r="W125" s="10">
        <v>14832.9</v>
      </c>
      <c r="X125" s="10">
        <v>5.62</v>
      </c>
      <c r="Y125" s="10">
        <v>1039.9999999999964</v>
      </c>
      <c r="Z125" s="10">
        <v>2457.9100000000003</v>
      </c>
      <c r="AA125" s="10">
        <v>4001.9900000000002</v>
      </c>
      <c r="AB125" s="10">
        <v>2449.8499999999949</v>
      </c>
      <c r="AC125" s="24">
        <v>1331729.5</v>
      </c>
      <c r="AD125" s="25">
        <f t="shared" si="1"/>
        <v>1404870.43</v>
      </c>
    </row>
    <row r="126" spans="1:168" ht="30" customHeight="1" thickBot="1" x14ac:dyDescent="0.25">
      <c r="A126" s="11" t="s">
        <v>151</v>
      </c>
      <c r="B126" s="20" t="s">
        <v>48</v>
      </c>
      <c r="C126" s="3"/>
      <c r="D126" s="12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>
        <v>79.2</v>
      </c>
      <c r="P126" s="13"/>
      <c r="Q126" s="13"/>
      <c r="R126" s="13">
        <v>822.80000000000007</v>
      </c>
      <c r="S126" s="13"/>
      <c r="T126" s="13">
        <v>47450.66</v>
      </c>
      <c r="U126" s="13"/>
      <c r="V126" s="13"/>
      <c r="W126" s="13">
        <v>14832.9</v>
      </c>
      <c r="X126" s="13">
        <v>5.62</v>
      </c>
      <c r="Y126" s="13">
        <v>1039.9999999999964</v>
      </c>
      <c r="Z126" s="13">
        <v>2457.9100000000003</v>
      </c>
      <c r="AA126" s="13">
        <v>4001.9900000000002</v>
      </c>
      <c r="AB126" s="14">
        <v>2449.8499999999949</v>
      </c>
      <c r="AC126" s="15">
        <v>1331729.5</v>
      </c>
      <c r="AD126" s="26">
        <f t="shared" si="1"/>
        <v>1404870.43</v>
      </c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  <c r="EJ126" s="5"/>
      <c r="EK126" s="5"/>
      <c r="EL126" s="5"/>
      <c r="EM126" s="5"/>
      <c r="EN126" s="5"/>
      <c r="EO126" s="5"/>
      <c r="EP126" s="5"/>
      <c r="EQ126" s="5"/>
      <c r="ER126" s="5"/>
      <c r="ES126" s="5"/>
      <c r="ET126" s="5"/>
      <c r="EU126" s="5"/>
      <c r="EV126" s="5"/>
      <c r="EW126" s="5"/>
      <c r="EX126" s="5"/>
      <c r="EY126" s="5"/>
      <c r="EZ126" s="5"/>
      <c r="FA126" s="5"/>
      <c r="FB126" s="5"/>
      <c r="FC126" s="5"/>
      <c r="FD126" s="5"/>
      <c r="FE126" s="5"/>
      <c r="FF126" s="5"/>
      <c r="FG126" s="5"/>
      <c r="FH126" s="5"/>
      <c r="FI126" s="5"/>
      <c r="FJ126" s="5"/>
      <c r="FK126" s="5"/>
      <c r="FL126" s="5"/>
    </row>
    <row r="127" spans="1:168" ht="13.5" thickBot="1" x14ac:dyDescent="0.25">
      <c r="A127" s="34" t="s">
        <v>153</v>
      </c>
      <c r="B127" s="19" t="s">
        <v>154</v>
      </c>
      <c r="C127" s="22"/>
      <c r="D127" s="23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>
        <v>151.81</v>
      </c>
      <c r="R127" s="10">
        <v>1172</v>
      </c>
      <c r="S127" s="10"/>
      <c r="T127" s="10">
        <v>5249.42</v>
      </c>
      <c r="U127" s="10">
        <v>2026.33</v>
      </c>
      <c r="V127" s="10">
        <v>1478.72</v>
      </c>
      <c r="W127" s="10">
        <v>4241.33</v>
      </c>
      <c r="X127" s="10">
        <v>6367.5</v>
      </c>
      <c r="Y127" s="10">
        <v>2533</v>
      </c>
      <c r="Z127" s="10">
        <v>5569.6</v>
      </c>
      <c r="AA127" s="10">
        <v>2690</v>
      </c>
      <c r="AB127" s="10">
        <v>1464</v>
      </c>
      <c r="AC127" s="24">
        <v>10728.6</v>
      </c>
      <c r="AD127" s="25">
        <f t="shared" si="1"/>
        <v>43672.31</v>
      </c>
    </row>
    <row r="128" spans="1:168" ht="30" customHeight="1" thickBot="1" x14ac:dyDescent="0.25">
      <c r="A128" s="11" t="s">
        <v>153</v>
      </c>
      <c r="B128" s="20" t="s">
        <v>48</v>
      </c>
      <c r="C128" s="3"/>
      <c r="D128" s="12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>
        <v>151.81</v>
      </c>
      <c r="R128" s="13">
        <v>1172</v>
      </c>
      <c r="S128" s="13"/>
      <c r="T128" s="13">
        <v>5249.42</v>
      </c>
      <c r="U128" s="13">
        <v>2026.33</v>
      </c>
      <c r="V128" s="13">
        <v>1478.72</v>
      </c>
      <c r="W128" s="13">
        <v>4241.33</v>
      </c>
      <c r="X128" s="13">
        <v>6367.5</v>
      </c>
      <c r="Y128" s="13">
        <v>2533</v>
      </c>
      <c r="Z128" s="13">
        <v>5569.6</v>
      </c>
      <c r="AA128" s="13">
        <v>2690</v>
      </c>
      <c r="AB128" s="14">
        <v>1464</v>
      </c>
      <c r="AC128" s="15">
        <v>10728.6</v>
      </c>
      <c r="AD128" s="26">
        <f t="shared" ref="AD128:AD166" si="2">SUM(D128:AC128)</f>
        <v>43672.31</v>
      </c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  <c r="EJ128" s="5"/>
      <c r="EK128" s="5"/>
      <c r="EL128" s="5"/>
      <c r="EM128" s="5"/>
      <c r="EN128" s="5"/>
      <c r="EO128" s="5"/>
      <c r="EP128" s="5"/>
      <c r="EQ128" s="5"/>
      <c r="ER128" s="5"/>
      <c r="ES128" s="5"/>
      <c r="ET128" s="5"/>
      <c r="EU128" s="5"/>
      <c r="EV128" s="5"/>
      <c r="EW128" s="5"/>
      <c r="EX128" s="5"/>
      <c r="EY128" s="5"/>
      <c r="EZ128" s="5"/>
      <c r="FA128" s="5"/>
      <c r="FB128" s="5"/>
      <c r="FC128" s="5"/>
      <c r="FD128" s="5"/>
      <c r="FE128" s="5"/>
      <c r="FF128" s="5"/>
      <c r="FG128" s="5"/>
      <c r="FH128" s="5"/>
      <c r="FI128" s="5"/>
      <c r="FJ128" s="5"/>
      <c r="FK128" s="5"/>
      <c r="FL128" s="5"/>
    </row>
    <row r="129" spans="1:168" ht="13.5" thickBot="1" x14ac:dyDescent="0.25">
      <c r="A129" s="34" t="s">
        <v>155</v>
      </c>
      <c r="B129" s="19" t="s">
        <v>156</v>
      </c>
      <c r="C129" s="22"/>
      <c r="D129" s="23"/>
      <c r="E129" s="10"/>
      <c r="F129" s="10"/>
      <c r="G129" s="10"/>
      <c r="H129" s="10"/>
      <c r="I129" s="10"/>
      <c r="J129" s="10"/>
      <c r="K129" s="10"/>
      <c r="L129" s="10"/>
      <c r="M129" s="10"/>
      <c r="N129" s="10">
        <v>3300.48</v>
      </c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>
        <v>1586</v>
      </c>
      <c r="AB129" s="10">
        <v>24690.759999999995</v>
      </c>
      <c r="AC129" s="24">
        <v>1244745.58</v>
      </c>
      <c r="AD129" s="25">
        <f t="shared" si="2"/>
        <v>1274322.82</v>
      </c>
    </row>
    <row r="130" spans="1:168" ht="30" customHeight="1" thickBot="1" x14ac:dyDescent="0.25">
      <c r="A130" s="11" t="s">
        <v>155</v>
      </c>
      <c r="B130" s="20" t="s">
        <v>48</v>
      </c>
      <c r="C130" s="3"/>
      <c r="D130" s="12"/>
      <c r="E130" s="13"/>
      <c r="F130" s="13"/>
      <c r="G130" s="13"/>
      <c r="H130" s="13"/>
      <c r="I130" s="13"/>
      <c r="J130" s="13"/>
      <c r="K130" s="13"/>
      <c r="L130" s="13"/>
      <c r="M130" s="13"/>
      <c r="N130" s="13">
        <v>3300.48</v>
      </c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>
        <v>1586</v>
      </c>
      <c r="AB130" s="14">
        <v>24690.759999999995</v>
      </c>
      <c r="AC130" s="15">
        <v>1244745.58</v>
      </c>
      <c r="AD130" s="26">
        <f t="shared" si="2"/>
        <v>1274322.82</v>
      </c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  <c r="EJ130" s="5"/>
      <c r="EK130" s="5"/>
      <c r="EL130" s="5"/>
      <c r="EM130" s="5"/>
      <c r="EN130" s="5"/>
      <c r="EO130" s="5"/>
      <c r="EP130" s="5"/>
      <c r="EQ130" s="5"/>
      <c r="ER130" s="5"/>
      <c r="ES130" s="5"/>
      <c r="ET130" s="5"/>
      <c r="EU130" s="5"/>
      <c r="EV130" s="5"/>
      <c r="EW130" s="5"/>
      <c r="EX130" s="5"/>
      <c r="EY130" s="5"/>
      <c r="EZ130" s="5"/>
      <c r="FA130" s="5"/>
      <c r="FB130" s="5"/>
      <c r="FC130" s="5"/>
      <c r="FD130" s="5"/>
      <c r="FE130" s="5"/>
      <c r="FF130" s="5"/>
      <c r="FG130" s="5"/>
      <c r="FH130" s="5"/>
      <c r="FI130" s="5"/>
      <c r="FJ130" s="5"/>
      <c r="FK130" s="5"/>
      <c r="FL130" s="5"/>
    </row>
    <row r="131" spans="1:168" x14ac:dyDescent="0.2">
      <c r="A131" s="34" t="s">
        <v>157</v>
      </c>
      <c r="B131" s="19" t="s">
        <v>158</v>
      </c>
      <c r="C131" s="22"/>
      <c r="D131" s="23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>
        <v>407923.04</v>
      </c>
      <c r="P131" s="10"/>
      <c r="Q131" s="10"/>
      <c r="R131" s="10"/>
      <c r="S131" s="10">
        <v>9028</v>
      </c>
      <c r="T131" s="10"/>
      <c r="U131" s="10"/>
      <c r="V131" s="10">
        <v>-613.05000000000007</v>
      </c>
      <c r="W131" s="10"/>
      <c r="X131" s="10"/>
      <c r="Y131" s="10">
        <v>7710.53</v>
      </c>
      <c r="Z131" s="10">
        <v>1952.1</v>
      </c>
      <c r="AA131" s="10">
        <v>183</v>
      </c>
      <c r="AB131" s="10">
        <v>5337.4800000000005</v>
      </c>
      <c r="AC131" s="24">
        <v>537639.47999999986</v>
      </c>
      <c r="AD131" s="25">
        <f t="shared" si="2"/>
        <v>969160.57999999984</v>
      </c>
    </row>
    <row r="132" spans="1:168" x14ac:dyDescent="0.2">
      <c r="A132" s="34" t="s">
        <v>157</v>
      </c>
      <c r="B132" s="19" t="s">
        <v>159</v>
      </c>
      <c r="C132" s="22"/>
      <c r="D132" s="23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>
        <v>1885.56</v>
      </c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24"/>
      <c r="AD132" s="25">
        <f t="shared" si="2"/>
        <v>1885.56</v>
      </c>
    </row>
    <row r="133" spans="1:168" ht="23.25" thickBot="1" x14ac:dyDescent="0.25">
      <c r="A133" s="34" t="s">
        <v>157</v>
      </c>
      <c r="B133" s="19" t="s">
        <v>160</v>
      </c>
      <c r="C133" s="22"/>
      <c r="D133" s="23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>
        <v>-116.28</v>
      </c>
      <c r="S133" s="10">
        <v>-3.47</v>
      </c>
      <c r="T133" s="10">
        <v>7102.29</v>
      </c>
      <c r="U133" s="10">
        <v>45079.570000000007</v>
      </c>
      <c r="V133" s="10">
        <v>160854.72</v>
      </c>
      <c r="W133" s="10">
        <v>248.82</v>
      </c>
      <c r="X133" s="10">
        <v>-16041.209999999997</v>
      </c>
      <c r="Y133" s="10">
        <v>26486.800000000003</v>
      </c>
      <c r="Z133" s="10"/>
      <c r="AA133" s="10"/>
      <c r="AB133" s="10"/>
      <c r="AC133" s="24">
        <v>655.20000000000005</v>
      </c>
      <c r="AD133" s="25">
        <f t="shared" si="2"/>
        <v>224266.44000000006</v>
      </c>
    </row>
    <row r="134" spans="1:168" ht="30" customHeight="1" thickBot="1" x14ac:dyDescent="0.25">
      <c r="A134" s="11" t="s">
        <v>157</v>
      </c>
      <c r="B134" s="20" t="s">
        <v>48</v>
      </c>
      <c r="C134" s="3"/>
      <c r="D134" s="12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>
        <v>409808.6</v>
      </c>
      <c r="P134" s="13"/>
      <c r="Q134" s="13"/>
      <c r="R134" s="13">
        <v>-116.28</v>
      </c>
      <c r="S134" s="13">
        <v>9024.5300000000007</v>
      </c>
      <c r="T134" s="13">
        <v>7102.29</v>
      </c>
      <c r="U134" s="13">
        <v>45079.570000000007</v>
      </c>
      <c r="V134" s="13">
        <v>160241.66999999998</v>
      </c>
      <c r="W134" s="13">
        <v>248.82</v>
      </c>
      <c r="X134" s="13">
        <v>-16041.209999999997</v>
      </c>
      <c r="Y134" s="13">
        <v>34197.33</v>
      </c>
      <c r="Z134" s="13">
        <v>1952.1</v>
      </c>
      <c r="AA134" s="13">
        <v>183</v>
      </c>
      <c r="AB134" s="14">
        <v>5337.4800000000005</v>
      </c>
      <c r="AC134" s="15">
        <v>538294.67999999993</v>
      </c>
      <c r="AD134" s="26">
        <f t="shared" si="2"/>
        <v>1195312.5799999996</v>
      </c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  <c r="EJ134" s="5"/>
      <c r="EK134" s="5"/>
      <c r="EL134" s="5"/>
      <c r="EM134" s="5"/>
      <c r="EN134" s="5"/>
      <c r="EO134" s="5"/>
      <c r="EP134" s="5"/>
      <c r="EQ134" s="5"/>
      <c r="ER134" s="5"/>
      <c r="ES134" s="5"/>
      <c r="ET134" s="5"/>
      <c r="EU134" s="5"/>
      <c r="EV134" s="5"/>
      <c r="EW134" s="5"/>
      <c r="EX134" s="5"/>
      <c r="EY134" s="5"/>
      <c r="EZ134" s="5"/>
      <c r="FA134" s="5"/>
      <c r="FB134" s="5"/>
      <c r="FC134" s="5"/>
      <c r="FD134" s="5"/>
      <c r="FE134" s="5"/>
      <c r="FF134" s="5"/>
      <c r="FG134" s="5"/>
      <c r="FH134" s="5"/>
      <c r="FI134" s="5"/>
      <c r="FJ134" s="5"/>
      <c r="FK134" s="5"/>
      <c r="FL134" s="5"/>
    </row>
    <row r="135" spans="1:168" x14ac:dyDescent="0.2">
      <c r="A135" s="34" t="s">
        <v>161</v>
      </c>
      <c r="B135" s="19" t="s">
        <v>162</v>
      </c>
      <c r="C135" s="22"/>
      <c r="D135" s="23"/>
      <c r="E135" s="10"/>
      <c r="F135" s="10"/>
      <c r="G135" s="10"/>
      <c r="H135" s="10"/>
      <c r="I135" s="10"/>
      <c r="J135" s="10"/>
      <c r="K135" s="10"/>
      <c r="L135" s="10"/>
      <c r="M135" s="10"/>
      <c r="N135" s="10">
        <v>2479.02</v>
      </c>
      <c r="O135" s="10">
        <v>-262.66000000000003</v>
      </c>
      <c r="P135" s="10"/>
      <c r="Q135" s="10"/>
      <c r="R135" s="10"/>
      <c r="S135" s="10"/>
      <c r="T135" s="10"/>
      <c r="U135" s="10"/>
      <c r="V135" s="10"/>
      <c r="W135" s="10"/>
      <c r="X135" s="10">
        <v>-3532.4900000000002</v>
      </c>
      <c r="Y135" s="10">
        <v>1552.88</v>
      </c>
      <c r="Z135" s="10">
        <v>4387.95</v>
      </c>
      <c r="AA135" s="10">
        <v>11512.03</v>
      </c>
      <c r="AB135" s="10">
        <v>1699.6799999999994</v>
      </c>
      <c r="AC135" s="24">
        <v>41692.629999999997</v>
      </c>
      <c r="AD135" s="25">
        <f t="shared" si="2"/>
        <v>59529.039999999994</v>
      </c>
    </row>
    <row r="136" spans="1:168" ht="22.5" x14ac:dyDescent="0.2">
      <c r="A136" s="34" t="s">
        <v>161</v>
      </c>
      <c r="B136" s="19" t="s">
        <v>163</v>
      </c>
      <c r="C136" s="22"/>
      <c r="D136" s="23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>
        <v>8167.34</v>
      </c>
      <c r="U136" s="10">
        <v>4822.22</v>
      </c>
      <c r="V136" s="10">
        <v>8232.74</v>
      </c>
      <c r="W136" s="10">
        <v>419.12</v>
      </c>
      <c r="X136" s="10"/>
      <c r="Y136" s="10">
        <v>26</v>
      </c>
      <c r="Z136" s="10">
        <v>99.3</v>
      </c>
      <c r="AA136" s="10"/>
      <c r="AB136" s="10"/>
      <c r="AC136" s="24"/>
      <c r="AD136" s="25">
        <f t="shared" si="2"/>
        <v>21766.720000000001</v>
      </c>
    </row>
    <row r="137" spans="1:168" ht="22.5" x14ac:dyDescent="0.2">
      <c r="A137" s="34" t="s">
        <v>161</v>
      </c>
      <c r="B137" s="19" t="s">
        <v>164</v>
      </c>
      <c r="C137" s="22"/>
      <c r="D137" s="23"/>
      <c r="E137" s="10"/>
      <c r="F137" s="10"/>
      <c r="G137" s="10"/>
      <c r="H137" s="10"/>
      <c r="I137" s="10">
        <v>1904.0700000000002</v>
      </c>
      <c r="J137" s="10">
        <v>10701.15</v>
      </c>
      <c r="K137" s="10">
        <v>1490.49</v>
      </c>
      <c r="L137" s="10"/>
      <c r="M137" s="10">
        <v>4982.1100000000006</v>
      </c>
      <c r="N137" s="10">
        <v>92.63</v>
      </c>
      <c r="O137" s="10"/>
      <c r="P137" s="10"/>
      <c r="Q137" s="10"/>
      <c r="R137" s="10">
        <v>2836.37</v>
      </c>
      <c r="S137" s="10">
        <v>1430.22</v>
      </c>
      <c r="T137" s="10">
        <v>37796.050000000003</v>
      </c>
      <c r="U137" s="10"/>
      <c r="V137" s="10">
        <v>144.57</v>
      </c>
      <c r="W137" s="10">
        <v>1158.03</v>
      </c>
      <c r="X137" s="10">
        <v>8916.14</v>
      </c>
      <c r="Y137" s="10">
        <v>14274.810000000003</v>
      </c>
      <c r="Z137" s="10">
        <v>530.55000000000007</v>
      </c>
      <c r="AA137" s="10">
        <v>9.36</v>
      </c>
      <c r="AB137" s="10">
        <v>-142.74</v>
      </c>
      <c r="AC137" s="24">
        <v>12549.28</v>
      </c>
      <c r="AD137" s="25">
        <f t="shared" si="2"/>
        <v>98673.09</v>
      </c>
    </row>
    <row r="138" spans="1:168" ht="13.5" thickBot="1" x14ac:dyDescent="0.25">
      <c r="A138" s="34" t="s">
        <v>161</v>
      </c>
      <c r="B138" s="19" t="s">
        <v>165</v>
      </c>
      <c r="C138" s="22"/>
      <c r="D138" s="23"/>
      <c r="E138" s="10"/>
      <c r="F138" s="10"/>
      <c r="G138" s="10"/>
      <c r="H138" s="10"/>
      <c r="I138" s="10"/>
      <c r="J138" s="10">
        <v>13997.380000000001</v>
      </c>
      <c r="K138" s="10"/>
      <c r="L138" s="10">
        <v>925</v>
      </c>
      <c r="M138" s="10">
        <v>619.76</v>
      </c>
      <c r="N138" s="10">
        <v>148862.06</v>
      </c>
      <c r="O138" s="10">
        <v>50317.05</v>
      </c>
      <c r="P138" s="10">
        <v>9016.8100000000013</v>
      </c>
      <c r="Q138" s="10">
        <v>8063.0700000000024</v>
      </c>
      <c r="R138" s="10">
        <v>16814.849999999999</v>
      </c>
      <c r="S138" s="10">
        <v>3755.65</v>
      </c>
      <c r="T138" s="10">
        <v>24.71</v>
      </c>
      <c r="U138" s="10">
        <v>9943.4399999999987</v>
      </c>
      <c r="V138" s="10">
        <v>7801.2100000000009</v>
      </c>
      <c r="W138" s="10">
        <v>26183.350000000002</v>
      </c>
      <c r="X138" s="10">
        <v>4997.33</v>
      </c>
      <c r="Y138" s="10">
        <v>1172.9000000000001</v>
      </c>
      <c r="Z138" s="10">
        <v>12677.67</v>
      </c>
      <c r="AA138" s="10">
        <v>114168.12</v>
      </c>
      <c r="AB138" s="10">
        <v>14156.449999999997</v>
      </c>
      <c r="AC138" s="24">
        <v>1138927.6000000001</v>
      </c>
      <c r="AD138" s="25">
        <f t="shared" si="2"/>
        <v>1582424.4100000001</v>
      </c>
    </row>
    <row r="139" spans="1:168" ht="30" customHeight="1" thickBot="1" x14ac:dyDescent="0.25">
      <c r="A139" s="11" t="s">
        <v>161</v>
      </c>
      <c r="B139" s="20" t="s">
        <v>48</v>
      </c>
      <c r="C139" s="3"/>
      <c r="D139" s="12"/>
      <c r="E139" s="13"/>
      <c r="F139" s="13"/>
      <c r="G139" s="13"/>
      <c r="H139" s="13"/>
      <c r="I139" s="13">
        <v>1904.0700000000002</v>
      </c>
      <c r="J139" s="13">
        <v>24698.53</v>
      </c>
      <c r="K139" s="13">
        <v>1490.49</v>
      </c>
      <c r="L139" s="13">
        <v>925</v>
      </c>
      <c r="M139" s="13">
        <v>5601.8700000000008</v>
      </c>
      <c r="N139" s="13">
        <v>151433.71</v>
      </c>
      <c r="O139" s="13">
        <v>50054.39</v>
      </c>
      <c r="P139" s="13">
        <v>9016.8100000000013</v>
      </c>
      <c r="Q139" s="13">
        <v>8063.0700000000024</v>
      </c>
      <c r="R139" s="13">
        <v>19651.22</v>
      </c>
      <c r="S139" s="13">
        <v>5185.87</v>
      </c>
      <c r="T139" s="13">
        <v>45988.100000000006</v>
      </c>
      <c r="U139" s="13">
        <v>14765.66</v>
      </c>
      <c r="V139" s="13">
        <v>16178.519999999999</v>
      </c>
      <c r="W139" s="13">
        <v>27760.5</v>
      </c>
      <c r="X139" s="13">
        <v>10380.98</v>
      </c>
      <c r="Y139" s="13">
        <v>17026.590000000004</v>
      </c>
      <c r="Z139" s="13">
        <v>17695.47</v>
      </c>
      <c r="AA139" s="13">
        <v>125689.51000000001</v>
      </c>
      <c r="AB139" s="14">
        <v>15713.390000000014</v>
      </c>
      <c r="AC139" s="15">
        <v>1193169.51</v>
      </c>
      <c r="AD139" s="26">
        <f t="shared" si="2"/>
        <v>1762393.26</v>
      </c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  <c r="EJ139" s="5"/>
      <c r="EK139" s="5"/>
      <c r="EL139" s="5"/>
      <c r="EM139" s="5"/>
      <c r="EN139" s="5"/>
      <c r="EO139" s="5"/>
      <c r="EP139" s="5"/>
      <c r="EQ139" s="5"/>
      <c r="ER139" s="5"/>
      <c r="ES139" s="5"/>
      <c r="ET139" s="5"/>
      <c r="EU139" s="5"/>
      <c r="EV139" s="5"/>
      <c r="EW139" s="5"/>
      <c r="EX139" s="5"/>
      <c r="EY139" s="5"/>
      <c r="EZ139" s="5"/>
      <c r="FA139" s="5"/>
      <c r="FB139" s="5"/>
      <c r="FC139" s="5"/>
      <c r="FD139" s="5"/>
      <c r="FE139" s="5"/>
      <c r="FF139" s="5"/>
      <c r="FG139" s="5"/>
      <c r="FH139" s="5"/>
      <c r="FI139" s="5"/>
      <c r="FJ139" s="5"/>
      <c r="FK139" s="5"/>
      <c r="FL139" s="5"/>
    </row>
    <row r="140" spans="1:168" x14ac:dyDescent="0.2">
      <c r="A140" s="34" t="s">
        <v>166</v>
      </c>
      <c r="B140" s="19" t="s">
        <v>167</v>
      </c>
      <c r="C140" s="22"/>
      <c r="D140" s="23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>
        <v>5999.76</v>
      </c>
      <c r="AB140" s="10">
        <v>28721.33</v>
      </c>
      <c r="AC140" s="24">
        <v>82863.209999999992</v>
      </c>
      <c r="AD140" s="25">
        <f t="shared" si="2"/>
        <v>117584.29999999999</v>
      </c>
    </row>
    <row r="141" spans="1:168" x14ac:dyDescent="0.2">
      <c r="A141" s="34" t="s">
        <v>166</v>
      </c>
      <c r="B141" s="19" t="s">
        <v>168</v>
      </c>
      <c r="C141" s="22"/>
      <c r="D141" s="23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>
        <v>352.34000000000003</v>
      </c>
      <c r="U141" s="10"/>
      <c r="V141" s="10"/>
      <c r="W141" s="10"/>
      <c r="X141" s="10">
        <v>353.8</v>
      </c>
      <c r="Y141" s="10">
        <v>2482.08</v>
      </c>
      <c r="Z141" s="10">
        <v>-281.16000000000003</v>
      </c>
      <c r="AA141" s="10">
        <v>3572.3100000000004</v>
      </c>
      <c r="AB141" s="10"/>
      <c r="AC141" s="24">
        <v>593791.21000000008</v>
      </c>
      <c r="AD141" s="25">
        <f t="shared" si="2"/>
        <v>600270.58000000007</v>
      </c>
    </row>
    <row r="142" spans="1:168" x14ac:dyDescent="0.2">
      <c r="A142" s="34" t="s">
        <v>166</v>
      </c>
      <c r="B142" s="19" t="s">
        <v>169</v>
      </c>
      <c r="C142" s="22"/>
      <c r="D142" s="23"/>
      <c r="E142" s="10"/>
      <c r="F142" s="10"/>
      <c r="G142" s="10"/>
      <c r="H142" s="10"/>
      <c r="I142" s="10"/>
      <c r="J142" s="10"/>
      <c r="K142" s="10"/>
      <c r="L142" s="10"/>
      <c r="M142" s="10">
        <v>500.38</v>
      </c>
      <c r="N142" s="10">
        <v>4.22</v>
      </c>
      <c r="O142" s="10">
        <v>25905.64</v>
      </c>
      <c r="P142" s="10">
        <v>4960.3500000000004</v>
      </c>
      <c r="Q142" s="10">
        <v>2097.8000000000002</v>
      </c>
      <c r="R142" s="10">
        <v>4577.1899999999996</v>
      </c>
      <c r="S142" s="10">
        <v>-251167.65000000002</v>
      </c>
      <c r="T142" s="10">
        <v>1734.9499999999998</v>
      </c>
      <c r="U142" s="10">
        <v>4694.1899999999996</v>
      </c>
      <c r="V142" s="10">
        <v>1281.7099999999998</v>
      </c>
      <c r="W142" s="10">
        <v>610</v>
      </c>
      <c r="X142" s="10">
        <v>122</v>
      </c>
      <c r="Y142" s="10">
        <v>402.6</v>
      </c>
      <c r="Z142" s="10">
        <v>-330</v>
      </c>
      <c r="AA142" s="10">
        <v>13376.720000000001</v>
      </c>
      <c r="AB142" s="10">
        <v>19.97</v>
      </c>
      <c r="AC142" s="24">
        <v>136242.24999999997</v>
      </c>
      <c r="AD142" s="25">
        <f t="shared" si="2"/>
        <v>-54967.680000000022</v>
      </c>
    </row>
    <row r="143" spans="1:168" ht="22.5" x14ac:dyDescent="0.2">
      <c r="A143" s="34" t="s">
        <v>166</v>
      </c>
      <c r="B143" s="19" t="s">
        <v>170</v>
      </c>
      <c r="C143" s="22"/>
      <c r="D143" s="23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>
        <v>132.6</v>
      </c>
      <c r="P143" s="10"/>
      <c r="Q143" s="10"/>
      <c r="R143" s="10">
        <v>321.57</v>
      </c>
      <c r="S143" s="10">
        <v>6171</v>
      </c>
      <c r="T143" s="10">
        <v>2810.94</v>
      </c>
      <c r="U143" s="10">
        <v>-191.76999999999987</v>
      </c>
      <c r="V143" s="10">
        <v>620.34</v>
      </c>
      <c r="W143" s="10">
        <v>11699.34</v>
      </c>
      <c r="X143" s="10">
        <v>17868.82</v>
      </c>
      <c r="Y143" s="10">
        <v>20561.86</v>
      </c>
      <c r="Z143" s="10">
        <v>3057.42</v>
      </c>
      <c r="AA143" s="10"/>
      <c r="AB143" s="10">
        <v>-30.77</v>
      </c>
      <c r="AC143" s="24"/>
      <c r="AD143" s="25">
        <f t="shared" si="2"/>
        <v>63021.35</v>
      </c>
    </row>
    <row r="144" spans="1:168" ht="22.5" x14ac:dyDescent="0.2">
      <c r="A144" s="34" t="s">
        <v>166</v>
      </c>
      <c r="B144" s="19" t="s">
        <v>171</v>
      </c>
      <c r="C144" s="22"/>
      <c r="D144" s="23"/>
      <c r="E144" s="10"/>
      <c r="F144" s="10"/>
      <c r="G144" s="10"/>
      <c r="H144" s="10"/>
      <c r="I144" s="10"/>
      <c r="J144" s="10"/>
      <c r="K144" s="10"/>
      <c r="L144" s="10"/>
      <c r="M144" s="10">
        <v>309.88</v>
      </c>
      <c r="N144" s="10">
        <v>226.57</v>
      </c>
      <c r="O144" s="10">
        <v>80.08</v>
      </c>
      <c r="P144" s="10"/>
      <c r="Q144" s="10"/>
      <c r="R144" s="10"/>
      <c r="S144" s="10">
        <v>3300.57</v>
      </c>
      <c r="T144" s="10">
        <v>-3252.3900000000003</v>
      </c>
      <c r="U144" s="10">
        <v>14.299999999999955</v>
      </c>
      <c r="V144" s="10"/>
      <c r="W144" s="10"/>
      <c r="X144" s="10">
        <v>62.849999999999994</v>
      </c>
      <c r="Y144" s="10">
        <v>2541.0100000000002</v>
      </c>
      <c r="Z144" s="10">
        <v>-273.73</v>
      </c>
      <c r="AA144" s="10"/>
      <c r="AB144" s="10"/>
      <c r="AC144" s="24"/>
      <c r="AD144" s="25">
        <f t="shared" si="2"/>
        <v>3009.1400000000003</v>
      </c>
    </row>
    <row r="145" spans="1:168" ht="23.25" thickBot="1" x14ac:dyDescent="0.25">
      <c r="A145" s="34" t="s">
        <v>166</v>
      </c>
      <c r="B145" s="19" t="s">
        <v>172</v>
      </c>
      <c r="C145" s="22"/>
      <c r="D145" s="23"/>
      <c r="E145" s="10"/>
      <c r="F145" s="10"/>
      <c r="G145" s="10"/>
      <c r="H145" s="10"/>
      <c r="I145" s="10"/>
      <c r="J145" s="10"/>
      <c r="K145" s="10">
        <v>118.07000000000001</v>
      </c>
      <c r="L145" s="10"/>
      <c r="M145" s="10">
        <v>1292.97</v>
      </c>
      <c r="N145" s="10">
        <v>83.33</v>
      </c>
      <c r="O145" s="10">
        <v>1605.82</v>
      </c>
      <c r="P145" s="10"/>
      <c r="Q145" s="10">
        <v>-103.07</v>
      </c>
      <c r="R145" s="10">
        <v>389.31</v>
      </c>
      <c r="S145" s="10">
        <v>6615.46</v>
      </c>
      <c r="T145" s="10">
        <v>-171.6</v>
      </c>
      <c r="U145" s="10">
        <v>1310.6500000000001</v>
      </c>
      <c r="V145" s="10">
        <v>7283.4</v>
      </c>
      <c r="W145" s="10">
        <v>-113.89999999999827</v>
      </c>
      <c r="X145" s="10">
        <v>4327.28</v>
      </c>
      <c r="Y145" s="10">
        <v>6623.5600000000013</v>
      </c>
      <c r="Z145" s="10">
        <v>5285.04</v>
      </c>
      <c r="AA145" s="10"/>
      <c r="AB145" s="10"/>
      <c r="AC145" s="24"/>
      <c r="AD145" s="25">
        <f t="shared" si="2"/>
        <v>34546.32</v>
      </c>
    </row>
    <row r="146" spans="1:168" ht="30" customHeight="1" thickBot="1" x14ac:dyDescent="0.25">
      <c r="A146" s="11" t="s">
        <v>166</v>
      </c>
      <c r="B146" s="20" t="s">
        <v>48</v>
      </c>
      <c r="C146" s="3"/>
      <c r="D146" s="12"/>
      <c r="E146" s="13"/>
      <c r="F146" s="13"/>
      <c r="G146" s="13"/>
      <c r="H146" s="13"/>
      <c r="I146" s="13"/>
      <c r="J146" s="13"/>
      <c r="K146" s="13">
        <v>118.07000000000001</v>
      </c>
      <c r="L146" s="13"/>
      <c r="M146" s="13">
        <v>2103.23</v>
      </c>
      <c r="N146" s="13">
        <v>314.12</v>
      </c>
      <c r="O146" s="13">
        <v>27724.14</v>
      </c>
      <c r="P146" s="13">
        <v>4960.3500000000004</v>
      </c>
      <c r="Q146" s="13">
        <v>1994.73</v>
      </c>
      <c r="R146" s="13">
        <v>5288.0700000000006</v>
      </c>
      <c r="S146" s="13">
        <v>-235080.62000000002</v>
      </c>
      <c r="T146" s="13">
        <v>1474.2399999999998</v>
      </c>
      <c r="U146" s="13">
        <v>5827.37</v>
      </c>
      <c r="V146" s="13">
        <v>9185.4500000000007</v>
      </c>
      <c r="W146" s="13">
        <v>12195.439999999999</v>
      </c>
      <c r="X146" s="13">
        <v>22734.75</v>
      </c>
      <c r="Y146" s="13">
        <v>32611.11</v>
      </c>
      <c r="Z146" s="13">
        <v>7457.57</v>
      </c>
      <c r="AA146" s="13">
        <v>22948.789999999997</v>
      </c>
      <c r="AB146" s="14">
        <v>28710.53</v>
      </c>
      <c r="AC146" s="15">
        <v>812896.67000000016</v>
      </c>
      <c r="AD146" s="26">
        <f t="shared" si="2"/>
        <v>763464.01000000013</v>
      </c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  <c r="EJ146" s="5"/>
      <c r="EK146" s="5"/>
      <c r="EL146" s="5"/>
      <c r="EM146" s="5"/>
      <c r="EN146" s="5"/>
      <c r="EO146" s="5"/>
      <c r="EP146" s="5"/>
      <c r="EQ146" s="5"/>
      <c r="ER146" s="5"/>
      <c r="ES146" s="5"/>
      <c r="ET146" s="5"/>
      <c r="EU146" s="5"/>
      <c r="EV146" s="5"/>
      <c r="EW146" s="5"/>
      <c r="EX146" s="5"/>
      <c r="EY146" s="5"/>
      <c r="EZ146" s="5"/>
      <c r="FA146" s="5"/>
      <c r="FB146" s="5"/>
      <c r="FC146" s="5"/>
      <c r="FD146" s="5"/>
      <c r="FE146" s="5"/>
      <c r="FF146" s="5"/>
      <c r="FG146" s="5"/>
      <c r="FH146" s="5"/>
      <c r="FI146" s="5"/>
      <c r="FJ146" s="5"/>
      <c r="FK146" s="5"/>
      <c r="FL146" s="5"/>
    </row>
    <row r="147" spans="1:168" ht="22.5" x14ac:dyDescent="0.2">
      <c r="A147" s="34" t="s">
        <v>173</v>
      </c>
      <c r="B147" s="19" t="s">
        <v>174</v>
      </c>
      <c r="C147" s="22"/>
      <c r="D147" s="23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>
        <v>389.40000000000003</v>
      </c>
      <c r="T147" s="10"/>
      <c r="U147" s="10"/>
      <c r="V147" s="10">
        <v>37568.269999999997</v>
      </c>
      <c r="W147" s="10">
        <v>183.73000000000002</v>
      </c>
      <c r="X147" s="10">
        <v>1744.1700000000003</v>
      </c>
      <c r="Y147" s="10">
        <v>18771.68</v>
      </c>
      <c r="Z147" s="10"/>
      <c r="AA147" s="10"/>
      <c r="AB147" s="10">
        <v>-131.76</v>
      </c>
      <c r="AC147" s="24">
        <v>76.930000000000007</v>
      </c>
      <c r="AD147" s="25">
        <f t="shared" si="2"/>
        <v>58602.42</v>
      </c>
    </row>
    <row r="148" spans="1:168" ht="22.5" x14ac:dyDescent="0.2">
      <c r="A148" s="34" t="s">
        <v>173</v>
      </c>
      <c r="B148" s="19" t="s">
        <v>175</v>
      </c>
      <c r="C148" s="22"/>
      <c r="D148" s="23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>
        <v>-16.940000000000001</v>
      </c>
      <c r="S148" s="10"/>
      <c r="T148" s="10"/>
      <c r="U148" s="10">
        <v>2527.9700000000003</v>
      </c>
      <c r="V148" s="10">
        <v>263.14999999999998</v>
      </c>
      <c r="W148" s="10"/>
      <c r="X148" s="10">
        <v>2715.26</v>
      </c>
      <c r="Y148" s="10">
        <v>633.45000000000005</v>
      </c>
      <c r="Z148" s="10"/>
      <c r="AA148" s="10"/>
      <c r="AB148" s="10">
        <v>-227.21</v>
      </c>
      <c r="AC148" s="24">
        <v>5978.8000000000011</v>
      </c>
      <c r="AD148" s="25">
        <f t="shared" si="2"/>
        <v>11874.480000000001</v>
      </c>
    </row>
    <row r="149" spans="1:168" x14ac:dyDescent="0.2">
      <c r="A149" s="34" t="s">
        <v>173</v>
      </c>
      <c r="B149" s="19" t="s">
        <v>176</v>
      </c>
      <c r="C149" s="22"/>
      <c r="D149" s="23"/>
      <c r="E149" s="10"/>
      <c r="F149" s="10"/>
      <c r="G149" s="10"/>
      <c r="H149" s="10"/>
      <c r="I149" s="10"/>
      <c r="J149" s="10"/>
      <c r="K149" s="10"/>
      <c r="L149" s="10"/>
      <c r="M149" s="10"/>
      <c r="N149" s="10">
        <v>101.60000000000001</v>
      </c>
      <c r="O149" s="10">
        <v>4429.6499999999996</v>
      </c>
      <c r="P149" s="10"/>
      <c r="Q149" s="10">
        <v>803.21</v>
      </c>
      <c r="R149" s="10"/>
      <c r="S149" s="10"/>
      <c r="T149" s="10">
        <v>0.01</v>
      </c>
      <c r="U149" s="10">
        <v>2340</v>
      </c>
      <c r="V149" s="10">
        <v>2537.3000000000002</v>
      </c>
      <c r="W149" s="10">
        <v>-0.1</v>
      </c>
      <c r="X149" s="10">
        <v>1892.8</v>
      </c>
      <c r="Y149" s="10"/>
      <c r="Z149" s="10">
        <v>2579.7799999999997</v>
      </c>
      <c r="AA149" s="10">
        <v>16578.23</v>
      </c>
      <c r="AB149" s="10"/>
      <c r="AC149" s="24">
        <v>304937.13</v>
      </c>
      <c r="AD149" s="25">
        <f t="shared" si="2"/>
        <v>336199.61</v>
      </c>
    </row>
    <row r="150" spans="1:168" ht="13.5" thickBot="1" x14ac:dyDescent="0.25">
      <c r="A150" s="34" t="s">
        <v>173</v>
      </c>
      <c r="B150" s="19" t="s">
        <v>177</v>
      </c>
      <c r="C150" s="22"/>
      <c r="D150" s="23"/>
      <c r="E150" s="10"/>
      <c r="F150" s="10"/>
      <c r="G150" s="10"/>
      <c r="H150" s="10"/>
      <c r="I150" s="10"/>
      <c r="J150" s="10"/>
      <c r="K150" s="10"/>
      <c r="L150" s="10"/>
      <c r="M150" s="10"/>
      <c r="N150" s="10">
        <v>51.63</v>
      </c>
      <c r="O150" s="10">
        <v>19054.2</v>
      </c>
      <c r="P150" s="10">
        <v>-404.5</v>
      </c>
      <c r="Q150" s="10">
        <v>7838.7900000000009</v>
      </c>
      <c r="R150" s="10">
        <v>11294.65</v>
      </c>
      <c r="S150" s="10">
        <v>36528.44</v>
      </c>
      <c r="T150" s="10">
        <v>34.29</v>
      </c>
      <c r="U150" s="10">
        <v>6091.02</v>
      </c>
      <c r="V150" s="10">
        <v>63.980000000000004</v>
      </c>
      <c r="W150" s="10">
        <v>48.800000000000011</v>
      </c>
      <c r="X150" s="10">
        <v>14603.970000000001</v>
      </c>
      <c r="Y150" s="10">
        <v>10095.969999999999</v>
      </c>
      <c r="Z150" s="10">
        <v>2079.88</v>
      </c>
      <c r="AA150" s="10">
        <v>22803.1</v>
      </c>
      <c r="AB150" s="10">
        <v>-787.73</v>
      </c>
      <c r="AC150" s="24">
        <v>527989.57000000007</v>
      </c>
      <c r="AD150" s="25">
        <f t="shared" si="2"/>
        <v>657386.06000000006</v>
      </c>
    </row>
    <row r="151" spans="1:168" ht="30" customHeight="1" thickBot="1" x14ac:dyDescent="0.25">
      <c r="A151" s="11" t="s">
        <v>173</v>
      </c>
      <c r="B151" s="20" t="s">
        <v>48</v>
      </c>
      <c r="C151" s="3"/>
      <c r="D151" s="12"/>
      <c r="E151" s="13"/>
      <c r="F151" s="13"/>
      <c r="G151" s="13"/>
      <c r="H151" s="13"/>
      <c r="I151" s="13"/>
      <c r="J151" s="13"/>
      <c r="K151" s="13"/>
      <c r="L151" s="13"/>
      <c r="M151" s="13"/>
      <c r="N151" s="13">
        <v>153.23000000000002</v>
      </c>
      <c r="O151" s="13">
        <v>23483.85</v>
      </c>
      <c r="P151" s="13">
        <v>-404.5</v>
      </c>
      <c r="Q151" s="13">
        <v>8642</v>
      </c>
      <c r="R151" s="13">
        <v>11277.71</v>
      </c>
      <c r="S151" s="13">
        <v>36917.839999999997</v>
      </c>
      <c r="T151" s="13">
        <v>34.299999999999997</v>
      </c>
      <c r="U151" s="13">
        <v>10958.990000000002</v>
      </c>
      <c r="V151" s="13">
        <v>40432.700000000004</v>
      </c>
      <c r="W151" s="13">
        <v>232.43000000000006</v>
      </c>
      <c r="X151" s="13">
        <v>20956.199999999997</v>
      </c>
      <c r="Y151" s="13">
        <v>29501.100000000002</v>
      </c>
      <c r="Z151" s="13">
        <v>4659.66</v>
      </c>
      <c r="AA151" s="13">
        <v>39381.33</v>
      </c>
      <c r="AB151" s="14">
        <v>-1146.7</v>
      </c>
      <c r="AC151" s="15">
        <v>838982.43</v>
      </c>
      <c r="AD151" s="26">
        <f t="shared" si="2"/>
        <v>1064062.57</v>
      </c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  <c r="EI151" s="5"/>
      <c r="EJ151" s="5"/>
      <c r="EK151" s="5"/>
      <c r="EL151" s="5"/>
      <c r="EM151" s="5"/>
      <c r="EN151" s="5"/>
      <c r="EO151" s="5"/>
      <c r="EP151" s="5"/>
      <c r="EQ151" s="5"/>
      <c r="ER151" s="5"/>
      <c r="ES151" s="5"/>
      <c r="ET151" s="5"/>
      <c r="EU151" s="5"/>
      <c r="EV151" s="5"/>
      <c r="EW151" s="5"/>
      <c r="EX151" s="5"/>
      <c r="EY151" s="5"/>
      <c r="EZ151" s="5"/>
      <c r="FA151" s="5"/>
      <c r="FB151" s="5"/>
      <c r="FC151" s="5"/>
      <c r="FD151" s="5"/>
      <c r="FE151" s="5"/>
      <c r="FF151" s="5"/>
      <c r="FG151" s="5"/>
      <c r="FH151" s="5"/>
      <c r="FI151" s="5"/>
      <c r="FJ151" s="5"/>
      <c r="FK151" s="5"/>
      <c r="FL151" s="5"/>
    </row>
    <row r="152" spans="1:168" x14ac:dyDescent="0.2">
      <c r="A152" s="34" t="s">
        <v>178</v>
      </c>
      <c r="B152" s="19" t="s">
        <v>179</v>
      </c>
      <c r="C152" s="22"/>
      <c r="D152" s="23"/>
      <c r="E152" s="10"/>
      <c r="F152" s="10"/>
      <c r="G152" s="10"/>
      <c r="H152" s="10"/>
      <c r="I152" s="10"/>
      <c r="J152" s="10"/>
      <c r="K152" s="10"/>
      <c r="L152" s="10">
        <v>2970.51</v>
      </c>
      <c r="M152" s="10">
        <v>1634</v>
      </c>
      <c r="N152" s="10"/>
      <c r="O152" s="10"/>
      <c r="P152" s="10"/>
      <c r="Q152" s="10"/>
      <c r="R152" s="10">
        <v>12342</v>
      </c>
      <c r="S152" s="10"/>
      <c r="T152" s="10">
        <v>51204.89</v>
      </c>
      <c r="U152" s="10">
        <v>4696.3100000000004</v>
      </c>
      <c r="V152" s="10">
        <v>111.57999999999998</v>
      </c>
      <c r="W152" s="10">
        <v>10211.480000000001</v>
      </c>
      <c r="X152" s="10">
        <v>2431.41</v>
      </c>
      <c r="Y152" s="10">
        <v>26364.09</v>
      </c>
      <c r="Z152" s="10">
        <v>23917.66</v>
      </c>
      <c r="AA152" s="10">
        <v>14549.5</v>
      </c>
      <c r="AB152" s="10">
        <v>328.91</v>
      </c>
      <c r="AC152" s="24">
        <v>164652.55000000002</v>
      </c>
      <c r="AD152" s="25">
        <f t="shared" si="2"/>
        <v>315414.89</v>
      </c>
    </row>
    <row r="153" spans="1:168" ht="23.25" thickBot="1" x14ac:dyDescent="0.25">
      <c r="A153" s="34" t="s">
        <v>178</v>
      </c>
      <c r="B153" s="19" t="s">
        <v>180</v>
      </c>
      <c r="C153" s="22"/>
      <c r="D153" s="23"/>
      <c r="E153" s="10"/>
      <c r="F153" s="10"/>
      <c r="G153" s="10"/>
      <c r="H153" s="10"/>
      <c r="I153" s="10"/>
      <c r="J153" s="10">
        <v>-82.13</v>
      </c>
      <c r="K153" s="10"/>
      <c r="L153" s="10"/>
      <c r="M153" s="10"/>
      <c r="N153" s="10">
        <v>1120.0899999999999</v>
      </c>
      <c r="O153" s="10">
        <v>1287.6500000000001</v>
      </c>
      <c r="P153" s="10"/>
      <c r="Q153" s="10">
        <v>4347.97</v>
      </c>
      <c r="R153" s="10">
        <v>-296.24</v>
      </c>
      <c r="S153" s="10">
        <v>992.63</v>
      </c>
      <c r="T153" s="10">
        <v>2483.17</v>
      </c>
      <c r="U153" s="10">
        <v>16516.690000000002</v>
      </c>
      <c r="V153" s="10">
        <v>3400.7400000000043</v>
      </c>
      <c r="W153" s="10">
        <v>9501.18</v>
      </c>
      <c r="X153" s="10">
        <v>18083.43</v>
      </c>
      <c r="Y153" s="10">
        <v>12517.400000000001</v>
      </c>
      <c r="Z153" s="10">
        <v>17479.88</v>
      </c>
      <c r="AA153" s="10">
        <v>1154.4000000000001</v>
      </c>
      <c r="AB153" s="10"/>
      <c r="AC153" s="24"/>
      <c r="AD153" s="25">
        <f t="shared" si="2"/>
        <v>88506.860000000015</v>
      </c>
    </row>
    <row r="154" spans="1:168" ht="30" customHeight="1" thickBot="1" x14ac:dyDescent="0.25">
      <c r="A154" s="11" t="s">
        <v>178</v>
      </c>
      <c r="B154" s="20" t="s">
        <v>48</v>
      </c>
      <c r="C154" s="3"/>
      <c r="D154" s="12"/>
      <c r="E154" s="13"/>
      <c r="F154" s="13"/>
      <c r="G154" s="13"/>
      <c r="H154" s="13"/>
      <c r="I154" s="13"/>
      <c r="J154" s="13">
        <v>-82.13</v>
      </c>
      <c r="K154" s="13"/>
      <c r="L154" s="13">
        <v>2970.51</v>
      </c>
      <c r="M154" s="13">
        <v>1634</v>
      </c>
      <c r="N154" s="13">
        <v>1120.0899999999999</v>
      </c>
      <c r="O154" s="13">
        <v>1287.6500000000001</v>
      </c>
      <c r="P154" s="13"/>
      <c r="Q154" s="13">
        <v>4347.97</v>
      </c>
      <c r="R154" s="13">
        <v>12045.76</v>
      </c>
      <c r="S154" s="13">
        <v>992.63</v>
      </c>
      <c r="T154" s="13">
        <v>53688.06</v>
      </c>
      <c r="U154" s="13">
        <v>21213</v>
      </c>
      <c r="V154" s="13">
        <v>3512.3200000000056</v>
      </c>
      <c r="W154" s="13">
        <v>19712.660000000003</v>
      </c>
      <c r="X154" s="13">
        <v>20514.839999999997</v>
      </c>
      <c r="Y154" s="13">
        <v>38881.49</v>
      </c>
      <c r="Z154" s="13">
        <v>41397.54</v>
      </c>
      <c r="AA154" s="13">
        <v>15703.900000000001</v>
      </c>
      <c r="AB154" s="14">
        <v>328.91</v>
      </c>
      <c r="AC154" s="15">
        <v>164652.55000000002</v>
      </c>
      <c r="AD154" s="26">
        <f t="shared" si="2"/>
        <v>403921.75</v>
      </c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  <c r="EE154" s="5"/>
      <c r="EF154" s="5"/>
      <c r="EG154" s="5"/>
      <c r="EH154" s="5"/>
      <c r="EI154" s="5"/>
      <c r="EJ154" s="5"/>
      <c r="EK154" s="5"/>
      <c r="EL154" s="5"/>
      <c r="EM154" s="5"/>
      <c r="EN154" s="5"/>
      <c r="EO154" s="5"/>
      <c r="EP154" s="5"/>
      <c r="EQ154" s="5"/>
      <c r="ER154" s="5"/>
      <c r="ES154" s="5"/>
      <c r="ET154" s="5"/>
      <c r="EU154" s="5"/>
      <c r="EV154" s="5"/>
      <c r="EW154" s="5"/>
      <c r="EX154" s="5"/>
      <c r="EY154" s="5"/>
      <c r="EZ154" s="5"/>
      <c r="FA154" s="5"/>
      <c r="FB154" s="5"/>
      <c r="FC154" s="5"/>
      <c r="FD154" s="5"/>
      <c r="FE154" s="5"/>
      <c r="FF154" s="5"/>
      <c r="FG154" s="5"/>
      <c r="FH154" s="5"/>
      <c r="FI154" s="5"/>
      <c r="FJ154" s="5"/>
      <c r="FK154" s="5"/>
      <c r="FL154" s="5"/>
    </row>
    <row r="155" spans="1:168" ht="23.25" thickBot="1" x14ac:dyDescent="0.25">
      <c r="A155" s="34" t="s">
        <v>181</v>
      </c>
      <c r="B155" s="19" t="s">
        <v>182</v>
      </c>
      <c r="C155" s="22"/>
      <c r="D155" s="23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>
        <v>510.04999999999995</v>
      </c>
      <c r="X155" s="10">
        <v>47.2</v>
      </c>
      <c r="Y155" s="10">
        <v>92.72</v>
      </c>
      <c r="Z155" s="10">
        <v>62.42</v>
      </c>
      <c r="AA155" s="10"/>
      <c r="AB155" s="10"/>
      <c r="AC155" s="24"/>
      <c r="AD155" s="25">
        <f t="shared" si="2"/>
        <v>712.39</v>
      </c>
    </row>
    <row r="156" spans="1:168" ht="30" customHeight="1" thickBot="1" x14ac:dyDescent="0.25">
      <c r="A156" s="11" t="s">
        <v>181</v>
      </c>
      <c r="B156" s="20" t="s">
        <v>48</v>
      </c>
      <c r="C156" s="3"/>
      <c r="D156" s="12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>
        <v>510.04999999999995</v>
      </c>
      <c r="X156" s="13">
        <v>47.2</v>
      </c>
      <c r="Y156" s="13">
        <v>92.72</v>
      </c>
      <c r="Z156" s="13">
        <v>62.42</v>
      </c>
      <c r="AA156" s="13"/>
      <c r="AB156" s="14"/>
      <c r="AC156" s="15"/>
      <c r="AD156" s="26">
        <f t="shared" si="2"/>
        <v>712.39</v>
      </c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  <c r="EE156" s="5"/>
      <c r="EF156" s="5"/>
      <c r="EG156" s="5"/>
      <c r="EH156" s="5"/>
      <c r="EI156" s="5"/>
      <c r="EJ156" s="5"/>
      <c r="EK156" s="5"/>
      <c r="EL156" s="5"/>
      <c r="EM156" s="5"/>
      <c r="EN156" s="5"/>
      <c r="EO156" s="5"/>
      <c r="EP156" s="5"/>
      <c r="EQ156" s="5"/>
      <c r="ER156" s="5"/>
      <c r="ES156" s="5"/>
      <c r="ET156" s="5"/>
      <c r="EU156" s="5"/>
      <c r="EV156" s="5"/>
      <c r="EW156" s="5"/>
      <c r="EX156" s="5"/>
      <c r="EY156" s="5"/>
      <c r="EZ156" s="5"/>
      <c r="FA156" s="5"/>
      <c r="FB156" s="5"/>
      <c r="FC156" s="5"/>
      <c r="FD156" s="5"/>
      <c r="FE156" s="5"/>
      <c r="FF156" s="5"/>
      <c r="FG156" s="5"/>
      <c r="FH156" s="5"/>
      <c r="FI156" s="5"/>
      <c r="FJ156" s="5"/>
      <c r="FK156" s="5"/>
      <c r="FL156" s="5"/>
    </row>
    <row r="157" spans="1:168" ht="23.25" thickBot="1" x14ac:dyDescent="0.25">
      <c r="A157" s="34" t="s">
        <v>183</v>
      </c>
      <c r="B157" s="19" t="s">
        <v>184</v>
      </c>
      <c r="C157" s="22"/>
      <c r="D157" s="23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>
        <v>180</v>
      </c>
      <c r="S157" s="10">
        <v>19379.55</v>
      </c>
      <c r="T157" s="10">
        <v>8821.4500000000007</v>
      </c>
      <c r="U157" s="10">
        <v>70320.770000000019</v>
      </c>
      <c r="V157" s="10">
        <v>22926.17</v>
      </c>
      <c r="W157" s="10">
        <v>42778.18</v>
      </c>
      <c r="X157" s="10">
        <v>26072.3</v>
      </c>
      <c r="Y157" s="10">
        <v>22855.019999999997</v>
      </c>
      <c r="Z157" s="10">
        <v>195341.35</v>
      </c>
      <c r="AA157" s="10">
        <v>4555.5600000000004</v>
      </c>
      <c r="AB157" s="10">
        <v>11329.359999999999</v>
      </c>
      <c r="AC157" s="24">
        <v>38604.17</v>
      </c>
      <c r="AD157" s="25">
        <f t="shared" si="2"/>
        <v>463163.88</v>
      </c>
    </row>
    <row r="158" spans="1:168" ht="30" customHeight="1" thickBot="1" x14ac:dyDescent="0.25">
      <c r="A158" s="11" t="s">
        <v>183</v>
      </c>
      <c r="B158" s="20" t="s">
        <v>48</v>
      </c>
      <c r="C158" s="3"/>
      <c r="D158" s="12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>
        <v>180</v>
      </c>
      <c r="S158" s="13">
        <v>19379.55</v>
      </c>
      <c r="T158" s="13">
        <v>8821.4500000000007</v>
      </c>
      <c r="U158" s="13">
        <v>70320.770000000019</v>
      </c>
      <c r="V158" s="13">
        <v>22926.17</v>
      </c>
      <c r="W158" s="13">
        <v>42778.18</v>
      </c>
      <c r="X158" s="13">
        <v>26072.3</v>
      </c>
      <c r="Y158" s="13">
        <v>22855.019999999997</v>
      </c>
      <c r="Z158" s="13">
        <v>195341.35</v>
      </c>
      <c r="AA158" s="13">
        <v>4555.5600000000004</v>
      </c>
      <c r="AB158" s="14">
        <v>11329.359999999999</v>
      </c>
      <c r="AC158" s="15">
        <v>38604.17</v>
      </c>
      <c r="AD158" s="26">
        <f t="shared" si="2"/>
        <v>463163.88</v>
      </c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5"/>
      <c r="ED158" s="5"/>
      <c r="EE158" s="5"/>
      <c r="EF158" s="5"/>
      <c r="EG158" s="5"/>
      <c r="EH158" s="5"/>
      <c r="EI158" s="5"/>
      <c r="EJ158" s="5"/>
      <c r="EK158" s="5"/>
      <c r="EL158" s="5"/>
      <c r="EM158" s="5"/>
      <c r="EN158" s="5"/>
      <c r="EO158" s="5"/>
      <c r="EP158" s="5"/>
      <c r="EQ158" s="5"/>
      <c r="ER158" s="5"/>
      <c r="ES158" s="5"/>
      <c r="ET158" s="5"/>
      <c r="EU158" s="5"/>
      <c r="EV158" s="5"/>
      <c r="EW158" s="5"/>
      <c r="EX158" s="5"/>
      <c r="EY158" s="5"/>
      <c r="EZ158" s="5"/>
      <c r="FA158" s="5"/>
      <c r="FB158" s="5"/>
      <c r="FC158" s="5"/>
      <c r="FD158" s="5"/>
      <c r="FE158" s="5"/>
      <c r="FF158" s="5"/>
      <c r="FG158" s="5"/>
      <c r="FH158" s="5"/>
      <c r="FI158" s="5"/>
      <c r="FJ158" s="5"/>
      <c r="FK158" s="5"/>
      <c r="FL158" s="5"/>
    </row>
    <row r="159" spans="1:168" ht="23.25" thickBot="1" x14ac:dyDescent="0.25">
      <c r="A159" s="34" t="s">
        <v>185</v>
      </c>
      <c r="B159" s="19" t="s">
        <v>186</v>
      </c>
      <c r="C159" s="22"/>
      <c r="D159" s="23"/>
      <c r="E159" s="10"/>
      <c r="F159" s="10"/>
      <c r="G159" s="10"/>
      <c r="H159" s="10"/>
      <c r="I159" s="10"/>
      <c r="J159" s="10">
        <v>776.4</v>
      </c>
      <c r="K159" s="10"/>
      <c r="L159" s="10"/>
      <c r="M159" s="10">
        <v>8196.33</v>
      </c>
      <c r="N159" s="10">
        <v>18958.289999999997</v>
      </c>
      <c r="O159" s="10">
        <v>493.82</v>
      </c>
      <c r="P159" s="10"/>
      <c r="Q159" s="10"/>
      <c r="R159" s="10">
        <v>12374.099999999999</v>
      </c>
      <c r="S159" s="10">
        <v>110022.62</v>
      </c>
      <c r="T159" s="10">
        <v>18054.37</v>
      </c>
      <c r="U159" s="10">
        <v>56548.94</v>
      </c>
      <c r="V159" s="10">
        <v>-175731.93</v>
      </c>
      <c r="W159" s="10">
        <v>31192.6</v>
      </c>
      <c r="X159" s="10">
        <v>52138.68</v>
      </c>
      <c r="Y159" s="10">
        <v>4054.3</v>
      </c>
      <c r="Z159" s="10">
        <v>56493.590000000004</v>
      </c>
      <c r="AA159" s="10">
        <v>56130.98</v>
      </c>
      <c r="AB159" s="10">
        <v>73153.37</v>
      </c>
      <c r="AC159" s="24">
        <v>13938272.149999999</v>
      </c>
      <c r="AD159" s="25">
        <f t="shared" si="2"/>
        <v>14261128.609999999</v>
      </c>
    </row>
    <row r="160" spans="1:168" ht="30" customHeight="1" thickBot="1" x14ac:dyDescent="0.25">
      <c r="A160" s="11" t="s">
        <v>185</v>
      </c>
      <c r="B160" s="20" t="s">
        <v>48</v>
      </c>
      <c r="C160" s="3"/>
      <c r="D160" s="12"/>
      <c r="E160" s="13"/>
      <c r="F160" s="13"/>
      <c r="G160" s="13"/>
      <c r="H160" s="13"/>
      <c r="I160" s="13"/>
      <c r="J160" s="13">
        <v>776.4</v>
      </c>
      <c r="K160" s="13"/>
      <c r="L160" s="13"/>
      <c r="M160" s="13">
        <v>8196.33</v>
      </c>
      <c r="N160" s="13">
        <v>18958.289999999997</v>
      </c>
      <c r="O160" s="13">
        <v>493.82</v>
      </c>
      <c r="P160" s="13"/>
      <c r="Q160" s="13"/>
      <c r="R160" s="13">
        <v>12374.099999999999</v>
      </c>
      <c r="S160" s="13">
        <v>110022.62</v>
      </c>
      <c r="T160" s="13">
        <v>18054.37</v>
      </c>
      <c r="U160" s="13">
        <v>56548.94</v>
      </c>
      <c r="V160" s="13">
        <v>-175731.93</v>
      </c>
      <c r="W160" s="13">
        <v>31192.6</v>
      </c>
      <c r="X160" s="13">
        <v>52138.68</v>
      </c>
      <c r="Y160" s="13">
        <v>4054.3</v>
      </c>
      <c r="Z160" s="13">
        <v>56493.590000000004</v>
      </c>
      <c r="AA160" s="13">
        <v>56130.98</v>
      </c>
      <c r="AB160" s="14">
        <v>73153.37</v>
      </c>
      <c r="AC160" s="15">
        <v>13938272.149999999</v>
      </c>
      <c r="AD160" s="26">
        <f t="shared" si="2"/>
        <v>14261128.609999999</v>
      </c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DZ160" s="5"/>
      <c r="EA160" s="5"/>
      <c r="EB160" s="5"/>
      <c r="EC160" s="5"/>
      <c r="ED160" s="5"/>
      <c r="EE160" s="5"/>
      <c r="EF160" s="5"/>
      <c r="EG160" s="5"/>
      <c r="EH160" s="5"/>
      <c r="EI160" s="5"/>
      <c r="EJ160" s="5"/>
      <c r="EK160" s="5"/>
      <c r="EL160" s="5"/>
      <c r="EM160" s="5"/>
      <c r="EN160" s="5"/>
      <c r="EO160" s="5"/>
      <c r="EP160" s="5"/>
      <c r="EQ160" s="5"/>
      <c r="ER160" s="5"/>
      <c r="ES160" s="5"/>
      <c r="ET160" s="5"/>
      <c r="EU160" s="5"/>
      <c r="EV160" s="5"/>
      <c r="EW160" s="5"/>
      <c r="EX160" s="5"/>
      <c r="EY160" s="5"/>
      <c r="EZ160" s="5"/>
      <c r="FA160" s="5"/>
      <c r="FB160" s="5"/>
      <c r="FC160" s="5"/>
      <c r="FD160" s="5"/>
      <c r="FE160" s="5"/>
      <c r="FF160" s="5"/>
      <c r="FG160" s="5"/>
      <c r="FH160" s="5"/>
      <c r="FI160" s="5"/>
      <c r="FJ160" s="5"/>
      <c r="FK160" s="5"/>
      <c r="FL160" s="5"/>
    </row>
    <row r="161" spans="1:168" ht="34.5" thickBot="1" x14ac:dyDescent="0.25">
      <c r="A161" s="34" t="s">
        <v>187</v>
      </c>
      <c r="B161" s="19" t="s">
        <v>188</v>
      </c>
      <c r="C161" s="22"/>
      <c r="D161" s="23"/>
      <c r="E161" s="10"/>
      <c r="F161" s="10"/>
      <c r="G161" s="10"/>
      <c r="H161" s="10"/>
      <c r="I161" s="10"/>
      <c r="J161" s="10"/>
      <c r="K161" s="10">
        <v>359.45</v>
      </c>
      <c r="L161" s="10"/>
      <c r="M161" s="10">
        <v>12820.21</v>
      </c>
      <c r="N161" s="10">
        <v>2868.3</v>
      </c>
      <c r="O161" s="10">
        <v>1444.03</v>
      </c>
      <c r="P161" s="10">
        <v>1027.48</v>
      </c>
      <c r="Q161" s="10">
        <v>6706.27</v>
      </c>
      <c r="R161" s="10">
        <v>920.59000000000015</v>
      </c>
      <c r="S161" s="10">
        <v>19966.349999999999</v>
      </c>
      <c r="T161" s="10">
        <v>4535.9400000000005</v>
      </c>
      <c r="U161" s="10">
        <v>3809.9000000000005</v>
      </c>
      <c r="V161" s="10">
        <v>2850.96</v>
      </c>
      <c r="W161" s="10">
        <v>1039.44</v>
      </c>
      <c r="X161" s="10">
        <v>15067.27</v>
      </c>
      <c r="Y161" s="10">
        <v>76898.080000000016</v>
      </c>
      <c r="Z161" s="10">
        <v>11570.02</v>
      </c>
      <c r="AA161" s="10">
        <v>19875.260000000002</v>
      </c>
      <c r="AB161" s="10">
        <v>8790.1</v>
      </c>
      <c r="AC161" s="24">
        <v>282075.78000000003</v>
      </c>
      <c r="AD161" s="25">
        <f t="shared" si="2"/>
        <v>472625.43000000005</v>
      </c>
    </row>
    <row r="162" spans="1:168" ht="30" customHeight="1" thickBot="1" x14ac:dyDescent="0.25">
      <c r="A162" s="11" t="s">
        <v>187</v>
      </c>
      <c r="B162" s="20" t="s">
        <v>48</v>
      </c>
      <c r="C162" s="3"/>
      <c r="D162" s="12"/>
      <c r="E162" s="13"/>
      <c r="F162" s="13"/>
      <c r="G162" s="13"/>
      <c r="H162" s="13"/>
      <c r="I162" s="13"/>
      <c r="J162" s="13"/>
      <c r="K162" s="13">
        <v>359.45</v>
      </c>
      <c r="L162" s="13"/>
      <c r="M162" s="13">
        <v>12820.21</v>
      </c>
      <c r="N162" s="13">
        <v>2868.3</v>
      </c>
      <c r="O162" s="13">
        <v>1444.03</v>
      </c>
      <c r="P162" s="13">
        <v>1027.48</v>
      </c>
      <c r="Q162" s="13">
        <v>6706.27</v>
      </c>
      <c r="R162" s="13">
        <v>920.59000000000015</v>
      </c>
      <c r="S162" s="13">
        <v>19966.349999999999</v>
      </c>
      <c r="T162" s="13">
        <v>4535.9400000000005</v>
      </c>
      <c r="U162" s="13">
        <v>3809.9000000000005</v>
      </c>
      <c r="V162" s="13">
        <v>2850.96</v>
      </c>
      <c r="W162" s="13">
        <v>1039.44</v>
      </c>
      <c r="X162" s="13">
        <v>15067.27</v>
      </c>
      <c r="Y162" s="13">
        <v>76898.080000000016</v>
      </c>
      <c r="Z162" s="13">
        <v>11570.02</v>
      </c>
      <c r="AA162" s="13">
        <v>19875.260000000002</v>
      </c>
      <c r="AB162" s="14">
        <v>8790.1</v>
      </c>
      <c r="AC162" s="15">
        <v>282075.78000000003</v>
      </c>
      <c r="AD162" s="26">
        <f t="shared" si="2"/>
        <v>472625.43000000005</v>
      </c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DZ162" s="5"/>
      <c r="EA162" s="5"/>
      <c r="EB162" s="5"/>
      <c r="EC162" s="5"/>
      <c r="ED162" s="5"/>
      <c r="EE162" s="5"/>
      <c r="EF162" s="5"/>
      <c r="EG162" s="5"/>
      <c r="EH162" s="5"/>
      <c r="EI162" s="5"/>
      <c r="EJ162" s="5"/>
      <c r="EK162" s="5"/>
      <c r="EL162" s="5"/>
      <c r="EM162" s="5"/>
      <c r="EN162" s="5"/>
      <c r="EO162" s="5"/>
      <c r="EP162" s="5"/>
      <c r="EQ162" s="5"/>
      <c r="ER162" s="5"/>
      <c r="ES162" s="5"/>
      <c r="ET162" s="5"/>
      <c r="EU162" s="5"/>
      <c r="EV162" s="5"/>
      <c r="EW162" s="5"/>
      <c r="EX162" s="5"/>
      <c r="EY162" s="5"/>
      <c r="EZ162" s="5"/>
      <c r="FA162" s="5"/>
      <c r="FB162" s="5"/>
      <c r="FC162" s="5"/>
      <c r="FD162" s="5"/>
      <c r="FE162" s="5"/>
      <c r="FF162" s="5"/>
      <c r="FG162" s="5"/>
      <c r="FH162" s="5"/>
      <c r="FI162" s="5"/>
      <c r="FJ162" s="5"/>
      <c r="FK162" s="5"/>
      <c r="FL162" s="5"/>
    </row>
    <row r="163" spans="1:168" ht="22.5" x14ac:dyDescent="0.2">
      <c r="A163" s="34" t="s">
        <v>189</v>
      </c>
      <c r="B163" s="19" t="s">
        <v>190</v>
      </c>
      <c r="C163" s="22"/>
      <c r="D163" s="23"/>
      <c r="E163" s="10"/>
      <c r="F163" s="10"/>
      <c r="G163" s="10"/>
      <c r="H163" s="10"/>
      <c r="I163" s="10"/>
      <c r="J163" s="10"/>
      <c r="K163" s="10"/>
      <c r="L163" s="10"/>
      <c r="M163" s="10">
        <v>10934.45</v>
      </c>
      <c r="N163" s="10"/>
      <c r="O163" s="10"/>
      <c r="P163" s="10"/>
      <c r="Q163" s="10"/>
      <c r="R163" s="10"/>
      <c r="S163" s="10"/>
      <c r="T163" s="10"/>
      <c r="U163" s="10">
        <v>264998.71999999997</v>
      </c>
      <c r="V163" s="10">
        <v>9985.9000000000069</v>
      </c>
      <c r="W163" s="10">
        <v>342591.54000000004</v>
      </c>
      <c r="X163" s="10">
        <v>109428.59999999999</v>
      </c>
      <c r="Y163" s="10">
        <v>127974.88</v>
      </c>
      <c r="Z163" s="10">
        <v>71129.46000000005</v>
      </c>
      <c r="AA163" s="10">
        <v>77492.829999999987</v>
      </c>
      <c r="AB163" s="10">
        <v>-28361.929999999949</v>
      </c>
      <c r="AC163" s="24">
        <v>4311745.6000000006</v>
      </c>
      <c r="AD163" s="25">
        <f t="shared" si="2"/>
        <v>5297920.0500000007</v>
      </c>
    </row>
    <row r="164" spans="1:168" ht="33.75" x14ac:dyDescent="0.2">
      <c r="A164" s="34" t="s">
        <v>189</v>
      </c>
      <c r="B164" s="19" t="s">
        <v>191</v>
      </c>
      <c r="C164" s="22"/>
      <c r="D164" s="23"/>
      <c r="E164" s="10"/>
      <c r="F164" s="10"/>
      <c r="G164" s="10"/>
      <c r="H164" s="10"/>
      <c r="I164" s="10"/>
      <c r="J164" s="10">
        <v>341484.3600000001</v>
      </c>
      <c r="K164" s="10">
        <v>745929.62000000011</v>
      </c>
      <c r="L164" s="10"/>
      <c r="M164" s="10">
        <v>681218.43</v>
      </c>
      <c r="N164" s="10">
        <v>1234445.95</v>
      </c>
      <c r="O164" s="10">
        <v>1157338.93</v>
      </c>
      <c r="P164" s="10">
        <v>137222.40999999997</v>
      </c>
      <c r="Q164" s="10">
        <v>10838261.719999999</v>
      </c>
      <c r="R164" s="10">
        <v>4696777.33</v>
      </c>
      <c r="S164" s="10">
        <v>13480011.260000002</v>
      </c>
      <c r="T164" s="10">
        <v>6241463.3900000155</v>
      </c>
      <c r="U164" s="10">
        <v>7011056.0900000017</v>
      </c>
      <c r="V164" s="10">
        <v>9376074.3000000026</v>
      </c>
      <c r="W164" s="10">
        <v>16788002.52</v>
      </c>
      <c r="X164" s="10">
        <v>17041051.960000001</v>
      </c>
      <c r="Y164" s="10">
        <v>9716234.3000000007</v>
      </c>
      <c r="Z164" s="10">
        <v>1484176.1199999982</v>
      </c>
      <c r="AA164" s="10">
        <v>5848659.9800000004</v>
      </c>
      <c r="AB164" s="10">
        <v>19421499.740000002</v>
      </c>
      <c r="AC164" s="24">
        <v>11165213.870000003</v>
      </c>
      <c r="AD164" s="25">
        <f t="shared" si="2"/>
        <v>137406122.28000006</v>
      </c>
    </row>
    <row r="165" spans="1:168" ht="13.5" thickBot="1" x14ac:dyDescent="0.25">
      <c r="A165" s="34" t="s">
        <v>189</v>
      </c>
      <c r="B165" s="19" t="s">
        <v>192</v>
      </c>
      <c r="C165" s="22"/>
      <c r="D165" s="23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>
        <v>-5942</v>
      </c>
      <c r="AC165" s="24">
        <v>4320</v>
      </c>
      <c r="AD165" s="25">
        <f t="shared" si="2"/>
        <v>-1622</v>
      </c>
    </row>
    <row r="166" spans="1:168" ht="30" customHeight="1" thickBot="1" x14ac:dyDescent="0.25">
      <c r="A166" s="11" t="s">
        <v>189</v>
      </c>
      <c r="B166" s="20" t="s">
        <v>48</v>
      </c>
      <c r="C166" s="3"/>
      <c r="D166" s="40"/>
      <c r="E166" s="41"/>
      <c r="F166" s="41"/>
      <c r="G166" s="41"/>
      <c r="H166" s="41"/>
      <c r="I166" s="41"/>
      <c r="J166" s="41">
        <v>341484.3600000001</v>
      </c>
      <c r="K166" s="41">
        <v>745929.62000000011</v>
      </c>
      <c r="L166" s="41"/>
      <c r="M166" s="41">
        <v>692152.88000000012</v>
      </c>
      <c r="N166" s="41">
        <v>1234445.95</v>
      </c>
      <c r="O166" s="41">
        <v>1157338.93</v>
      </c>
      <c r="P166" s="41">
        <v>137222.40999999997</v>
      </c>
      <c r="Q166" s="41">
        <v>10838261.719999999</v>
      </c>
      <c r="R166" s="41">
        <v>4696777.33</v>
      </c>
      <c r="S166" s="41">
        <v>13480011.260000002</v>
      </c>
      <c r="T166" s="41">
        <v>6241463.3900000155</v>
      </c>
      <c r="U166" s="41">
        <v>7276054.8100000042</v>
      </c>
      <c r="V166" s="41">
        <v>9386060.1999999993</v>
      </c>
      <c r="W166" s="41">
        <v>17130594.060000002</v>
      </c>
      <c r="X166" s="41">
        <v>17150480.560000002</v>
      </c>
      <c r="Y166" s="41">
        <v>9844209.1799999997</v>
      </c>
      <c r="Z166" s="41">
        <v>1555305.5799999987</v>
      </c>
      <c r="AA166" s="41">
        <v>5926152.8100000005</v>
      </c>
      <c r="AB166" s="42">
        <v>19387195.810000002</v>
      </c>
      <c r="AC166" s="43">
        <v>15481279.470000001</v>
      </c>
      <c r="AD166" s="26">
        <f t="shared" si="2"/>
        <v>142702420.33000004</v>
      </c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DZ166" s="5"/>
      <c r="EA166" s="5"/>
      <c r="EB166" s="5"/>
      <c r="EC166" s="5"/>
      <c r="ED166" s="5"/>
      <c r="EE166" s="5"/>
      <c r="EF166" s="5"/>
      <c r="EG166" s="5"/>
      <c r="EH166" s="5"/>
      <c r="EI166" s="5"/>
      <c r="EJ166" s="5"/>
      <c r="EK166" s="5"/>
      <c r="EL166" s="5"/>
      <c r="EM166" s="5"/>
      <c r="EN166" s="5"/>
      <c r="EO166" s="5"/>
      <c r="EP166" s="5"/>
      <c r="EQ166" s="5"/>
      <c r="ER166" s="5"/>
      <c r="ES166" s="5"/>
      <c r="ET166" s="5"/>
      <c r="EU166" s="5"/>
      <c r="EV166" s="5"/>
      <c r="EW166" s="5"/>
      <c r="EX166" s="5"/>
      <c r="EY166" s="5"/>
      <c r="EZ166" s="5"/>
      <c r="FA166" s="5"/>
      <c r="FB166" s="5"/>
      <c r="FC166" s="5"/>
      <c r="FD166" s="5"/>
      <c r="FE166" s="5"/>
      <c r="FF166" s="5"/>
      <c r="FG166" s="5"/>
      <c r="FH166" s="5"/>
      <c r="FI166" s="5"/>
      <c r="FJ166" s="5"/>
      <c r="FK166" s="5"/>
      <c r="FL166" s="5"/>
    </row>
    <row r="167" spans="1:168" ht="22.5" customHeight="1" thickBot="1" x14ac:dyDescent="0.25">
      <c r="A167" s="36" t="s">
        <v>196</v>
      </c>
      <c r="B167" s="37"/>
      <c r="C167" s="38"/>
      <c r="D167" s="45">
        <v>420.99</v>
      </c>
      <c r="E167" s="46">
        <v>1382.81</v>
      </c>
      <c r="F167" s="46">
        <v>-3368.7</v>
      </c>
      <c r="G167" s="46">
        <v>983.54</v>
      </c>
      <c r="H167" s="46">
        <v>1616.08</v>
      </c>
      <c r="I167" s="46">
        <v>23246.33</v>
      </c>
      <c r="J167" s="46">
        <v>143989.25</v>
      </c>
      <c r="K167" s="46">
        <v>156328.60999999999</v>
      </c>
      <c r="L167" s="46">
        <v>535312.68999999994</v>
      </c>
      <c r="M167" s="46">
        <v>457400.81</v>
      </c>
      <c r="N167" s="46">
        <v>1138965.58</v>
      </c>
      <c r="O167" s="46">
        <v>520189.65</v>
      </c>
      <c r="P167" s="46">
        <v>636825.1</v>
      </c>
      <c r="Q167" s="46">
        <v>811559.91</v>
      </c>
      <c r="R167" s="46">
        <v>598983.21</v>
      </c>
      <c r="S167" s="46">
        <v>772057.39</v>
      </c>
      <c r="T167" s="46">
        <v>607440.78</v>
      </c>
      <c r="U167" s="46">
        <v>824485.36</v>
      </c>
      <c r="V167" s="46">
        <v>3118990.88</v>
      </c>
      <c r="W167" s="46">
        <v>-264446.33</v>
      </c>
      <c r="X167" s="46">
        <v>239004.49</v>
      </c>
      <c r="Y167" s="46">
        <v>2290834.86</v>
      </c>
      <c r="Z167" s="46">
        <v>7899964.1299999999</v>
      </c>
      <c r="AA167" s="46">
        <v>550100.93999999994</v>
      </c>
      <c r="AB167" s="46">
        <v>1093525.1399999999</v>
      </c>
      <c r="AC167" s="47">
        <v>604915.93000000005</v>
      </c>
      <c r="AD167" s="39">
        <f>SUM(D167:AC167)</f>
        <v>22760709.43</v>
      </c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  <c r="DY167" s="5"/>
      <c r="DZ167" s="5"/>
      <c r="EA167" s="5"/>
      <c r="EB167" s="5"/>
      <c r="EC167" s="5"/>
      <c r="ED167" s="5"/>
      <c r="EE167" s="5"/>
      <c r="EF167" s="5"/>
      <c r="EG167" s="5"/>
      <c r="EH167" s="5"/>
      <c r="EI167" s="5"/>
      <c r="EJ167" s="5"/>
      <c r="EK167" s="5"/>
      <c r="EL167" s="5"/>
      <c r="EM167" s="5"/>
      <c r="EN167" s="5"/>
      <c r="EO167" s="5"/>
      <c r="EP167" s="5"/>
      <c r="EQ167" s="5"/>
      <c r="ER167" s="5"/>
      <c r="ES167" s="5"/>
      <c r="ET167" s="5"/>
      <c r="EU167" s="5"/>
      <c r="EV167" s="5"/>
      <c r="EW167" s="5"/>
      <c r="EX167" s="5"/>
      <c r="EY167" s="5"/>
      <c r="EZ167" s="5"/>
      <c r="FA167" s="5"/>
      <c r="FB167" s="5"/>
      <c r="FC167" s="5"/>
      <c r="FD167" s="5"/>
      <c r="FE167" s="5"/>
      <c r="FF167" s="5"/>
      <c r="FG167" s="5"/>
      <c r="FH167" s="5"/>
      <c r="FI167" s="5"/>
      <c r="FJ167" s="5"/>
      <c r="FK167" s="5"/>
      <c r="FL167" s="5"/>
    </row>
    <row r="168" spans="1:168" ht="22.5" customHeight="1" thickBot="1" x14ac:dyDescent="0.25">
      <c r="A168" s="11" t="s">
        <v>196</v>
      </c>
      <c r="B168" s="20" t="s">
        <v>48</v>
      </c>
      <c r="C168" s="44"/>
      <c r="D168" s="40">
        <f>D167</f>
        <v>420.99</v>
      </c>
      <c r="E168" s="41">
        <f t="shared" ref="E168:AC168" si="3">E167</f>
        <v>1382.81</v>
      </c>
      <c r="F168" s="41">
        <f t="shared" si="3"/>
        <v>-3368.7</v>
      </c>
      <c r="G168" s="41">
        <f t="shared" si="3"/>
        <v>983.54</v>
      </c>
      <c r="H168" s="41">
        <f t="shared" si="3"/>
        <v>1616.08</v>
      </c>
      <c r="I168" s="41">
        <f t="shared" si="3"/>
        <v>23246.33</v>
      </c>
      <c r="J168" s="41">
        <f t="shared" si="3"/>
        <v>143989.25</v>
      </c>
      <c r="K168" s="41">
        <f t="shared" si="3"/>
        <v>156328.60999999999</v>
      </c>
      <c r="L168" s="41">
        <f t="shared" si="3"/>
        <v>535312.68999999994</v>
      </c>
      <c r="M168" s="41">
        <f t="shared" si="3"/>
        <v>457400.81</v>
      </c>
      <c r="N168" s="41">
        <f t="shared" si="3"/>
        <v>1138965.58</v>
      </c>
      <c r="O168" s="41">
        <f t="shared" si="3"/>
        <v>520189.65</v>
      </c>
      <c r="P168" s="41">
        <f t="shared" si="3"/>
        <v>636825.1</v>
      </c>
      <c r="Q168" s="41">
        <f t="shared" si="3"/>
        <v>811559.91</v>
      </c>
      <c r="R168" s="41">
        <f t="shared" si="3"/>
        <v>598983.21</v>
      </c>
      <c r="S168" s="41">
        <f t="shared" si="3"/>
        <v>772057.39</v>
      </c>
      <c r="T168" s="41">
        <f t="shared" si="3"/>
        <v>607440.78</v>
      </c>
      <c r="U168" s="41">
        <f t="shared" si="3"/>
        <v>824485.36</v>
      </c>
      <c r="V168" s="41">
        <f t="shared" si="3"/>
        <v>3118990.88</v>
      </c>
      <c r="W168" s="41">
        <f t="shared" si="3"/>
        <v>-264446.33</v>
      </c>
      <c r="X168" s="41">
        <f t="shared" si="3"/>
        <v>239004.49</v>
      </c>
      <c r="Y168" s="41">
        <f t="shared" si="3"/>
        <v>2290834.86</v>
      </c>
      <c r="Z168" s="41">
        <f t="shared" si="3"/>
        <v>7899964.1299999999</v>
      </c>
      <c r="AA168" s="41">
        <f t="shared" si="3"/>
        <v>550100.93999999994</v>
      </c>
      <c r="AB168" s="41">
        <f t="shared" si="3"/>
        <v>1093525.1399999999</v>
      </c>
      <c r="AC168" s="43">
        <f t="shared" si="3"/>
        <v>604915.93000000005</v>
      </c>
      <c r="AD168" s="35">
        <f>AD167</f>
        <v>22760709.43</v>
      </c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  <c r="DY168" s="5"/>
      <c r="DZ168" s="5"/>
      <c r="EA168" s="5"/>
      <c r="EB168" s="5"/>
      <c r="EC168" s="5"/>
      <c r="ED168" s="5"/>
      <c r="EE168" s="5"/>
      <c r="EF168" s="5"/>
      <c r="EG168" s="5"/>
      <c r="EH168" s="5"/>
      <c r="EI168" s="5"/>
      <c r="EJ168" s="5"/>
      <c r="EK168" s="5"/>
      <c r="EL168" s="5"/>
      <c r="EM168" s="5"/>
      <c r="EN168" s="5"/>
      <c r="EO168" s="5"/>
      <c r="EP168" s="5"/>
      <c r="EQ168" s="5"/>
      <c r="ER168" s="5"/>
      <c r="ES168" s="5"/>
      <c r="ET168" s="5"/>
      <c r="EU168" s="5"/>
      <c r="EV168" s="5"/>
      <c r="EW168" s="5"/>
      <c r="EX168" s="5"/>
      <c r="EY168" s="5"/>
      <c r="EZ168" s="5"/>
      <c r="FA168" s="5"/>
      <c r="FB168" s="5"/>
      <c r="FC168" s="5"/>
      <c r="FD168" s="5"/>
      <c r="FE168" s="5"/>
      <c r="FF168" s="5"/>
      <c r="FG168" s="5"/>
      <c r="FH168" s="5"/>
      <c r="FI168" s="5"/>
      <c r="FJ168" s="5"/>
      <c r="FK168" s="5"/>
      <c r="FL168" s="5"/>
    </row>
    <row r="169" spans="1:168" ht="22.5" customHeight="1" thickBot="1" x14ac:dyDescent="0.25">
      <c r="A169" s="16" t="s">
        <v>193</v>
      </c>
      <c r="B169" s="21"/>
      <c r="C169" s="49"/>
      <c r="D169" s="17">
        <f t="shared" ref="D169:AC169" si="4">D22+D28+D33+D35+D50+D55+D62+D64+D66+D75+D80+D83+D87+D92+D96+D100+D103+D107+D112+D116+D120+D124+D126+D128+D130+D134+D139+D146+D151+D154+D156+D158+D160+D162+D166+D168</f>
        <v>420.99</v>
      </c>
      <c r="E169" s="50">
        <f t="shared" si="4"/>
        <v>1382.81</v>
      </c>
      <c r="F169" s="50">
        <f t="shared" si="4"/>
        <v>-3368.7</v>
      </c>
      <c r="G169" s="50">
        <f t="shared" si="4"/>
        <v>18740.620000000003</v>
      </c>
      <c r="H169" s="50">
        <f t="shared" si="4"/>
        <v>1616.08</v>
      </c>
      <c r="I169" s="50">
        <f t="shared" si="4"/>
        <v>19337.22</v>
      </c>
      <c r="J169" s="50">
        <f t="shared" si="4"/>
        <v>2826225.0299999993</v>
      </c>
      <c r="K169" s="50">
        <f t="shared" si="4"/>
        <v>2843592.1600000011</v>
      </c>
      <c r="L169" s="50">
        <f t="shared" si="4"/>
        <v>2846800.3900000099</v>
      </c>
      <c r="M169" s="50">
        <f t="shared" si="4"/>
        <v>9432309.4500000011</v>
      </c>
      <c r="N169" s="50">
        <f t="shared" si="4"/>
        <v>13576288.220000001</v>
      </c>
      <c r="O169" s="50">
        <f t="shared" si="4"/>
        <v>20644388.699999999</v>
      </c>
      <c r="P169" s="50">
        <f t="shared" si="4"/>
        <v>16781943.20000001</v>
      </c>
      <c r="Q169" s="50">
        <f t="shared" si="4"/>
        <v>14819858.979999999</v>
      </c>
      <c r="R169" s="50">
        <f t="shared" si="4"/>
        <v>8236220.1499999994</v>
      </c>
      <c r="S169" s="50">
        <f t="shared" si="4"/>
        <v>15508296.200000003</v>
      </c>
      <c r="T169" s="50">
        <f t="shared" si="4"/>
        <v>8502557.6200000159</v>
      </c>
      <c r="U169" s="50">
        <f t="shared" si="4"/>
        <v>11593537.180000003</v>
      </c>
      <c r="V169" s="50">
        <f t="shared" si="4"/>
        <v>20588177.859999999</v>
      </c>
      <c r="W169" s="50">
        <f t="shared" si="4"/>
        <v>23255698.340000004</v>
      </c>
      <c r="X169" s="50">
        <f t="shared" si="4"/>
        <v>29773482.120000001</v>
      </c>
      <c r="Y169" s="50">
        <f t="shared" si="4"/>
        <v>17670821.489999998</v>
      </c>
      <c r="Z169" s="50">
        <f t="shared" si="4"/>
        <v>12648314.41</v>
      </c>
      <c r="AA169" s="50">
        <f t="shared" si="4"/>
        <v>10044147.26</v>
      </c>
      <c r="AB169" s="50">
        <f t="shared" si="4"/>
        <v>25355464.150000002</v>
      </c>
      <c r="AC169" s="51">
        <f t="shared" si="4"/>
        <v>103564632.33999994</v>
      </c>
      <c r="AD169" s="48">
        <f>AD22+AD28+AD33+AD35+AD50+AD55+AD62+AD64+AD66+AD75+AD80+AD83+AD87+AD92+AD96+AD100+AD103+AD107+AD112+AD116+AD120+AD124+AD126+AD128+AD130+AD134+AD139+AD146+AD151+AD154+AD156+AD158+AD160+AD162+AD166+AD168</f>
        <v>370550884.26999992</v>
      </c>
      <c r="AE169" s="18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DZ169" s="5"/>
      <c r="EA169" s="5"/>
      <c r="EB169" s="5"/>
      <c r="EC169" s="5"/>
      <c r="ED169" s="5"/>
      <c r="EE169" s="5"/>
      <c r="EF169" s="5"/>
      <c r="EG169" s="5"/>
      <c r="EH169" s="5"/>
      <c r="EI169" s="5"/>
      <c r="EJ169" s="5"/>
      <c r="EK169" s="5"/>
      <c r="EL169" s="5"/>
      <c r="EM169" s="5"/>
      <c r="EN169" s="5"/>
      <c r="EO169" s="5"/>
      <c r="EP169" s="5"/>
      <c r="EQ169" s="5"/>
      <c r="ER169" s="5"/>
      <c r="ES169" s="5"/>
      <c r="ET169" s="5"/>
      <c r="EU169" s="5"/>
      <c r="EV169" s="5"/>
      <c r="EW169" s="5"/>
      <c r="EX169" s="5"/>
      <c r="EY169" s="5"/>
      <c r="EZ169" s="5"/>
      <c r="FA169" s="5"/>
      <c r="FB169" s="5"/>
      <c r="FC169" s="5"/>
      <c r="FD169" s="5"/>
      <c r="FE169" s="5"/>
      <c r="FF169" s="5"/>
      <c r="FG169" s="5"/>
      <c r="FH169" s="5"/>
      <c r="FI169" s="5"/>
      <c r="FJ169" s="5"/>
      <c r="FK169" s="5"/>
      <c r="FL169" s="5"/>
    </row>
  </sheetData>
  <pageMargins left="0.74803149606299213" right="0.74803149606299213" top="0.98425196850393704" bottom="0.98425196850393704" header="0.51181102362204722" footer="0.51181102362204722"/>
  <pageSetup paperSize="8" scale="42" fitToHeight="0" orientation="landscape" r:id="rId1"/>
  <headerFooter>
    <oddHeader>&amp;R&amp;"Arial,Grassetto Corsivo"ALLEGATO 1</oddHeader>
    <oddFooter>&amp;L&amp;F&amp;CPagina &amp;P di &amp;N</oddFooter>
  </headerFooter>
  <ignoredErrors>
    <ignoredError sqref="AD16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ALLEGATO 1</vt:lpstr>
      <vt:lpstr>'ALLEGATO 1'!Titoli_stampa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Gioacchino de Pinto</dc:creator>
  <cp:lastModifiedBy>Gioacchino de Pinto</cp:lastModifiedBy>
  <cp:lastPrinted>2023-07-06T13:45:44Z</cp:lastPrinted>
  <dcterms:created xsi:type="dcterms:W3CDTF">2023-07-03T08:59:43Z</dcterms:created>
  <dcterms:modified xsi:type="dcterms:W3CDTF">2023-07-06T14:19:43Z</dcterms:modified>
</cp:coreProperties>
</file>